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30" activeTab="4"/>
  </bookViews>
  <sheets>
    <sheet name="стр.1" sheetId="1" r:id="rId1"/>
    <sheet name="Лист1" sheetId="2" r:id="rId2"/>
    <sheet name="стр.2" sheetId="3" r:id="rId3"/>
    <sheet name="Сессия апреля ПФХД" sheetId="4" r:id="rId4"/>
    <sheet name="Приложение  с измен" sheetId="5" r:id="rId5"/>
  </sheets>
  <definedNames>
    <definedName name="_xlnm.Print_Area" localSheetId="4">'Приложение  с измен'!$A$1:$R$73</definedName>
    <definedName name="_xlnm.Print_Area" localSheetId="2">'стр.2'!$A$1:$B$115</definedName>
  </definedNames>
  <calcPr fullCalcOnLoad="1"/>
</workbook>
</file>

<file path=xl/sharedStrings.xml><?xml version="1.0" encoding="utf-8"?>
<sst xmlns="http://schemas.openxmlformats.org/spreadsheetml/2006/main" count="355" uniqueCount="290">
  <si>
    <t>Полное наименование учреждения</t>
  </si>
  <si>
    <t xml:space="preserve">Краткое наименование учреждения          </t>
  </si>
  <si>
    <t xml:space="preserve">Юридический адрес                        </t>
  </si>
  <si>
    <t xml:space="preserve">Адрес фактического местонахождения       </t>
  </si>
  <si>
    <t xml:space="preserve">Почтовый адрес                           </t>
  </si>
  <si>
    <t xml:space="preserve">Телефон учреждения                       </t>
  </si>
  <si>
    <t xml:space="preserve">Факс учреждения                          </t>
  </si>
  <si>
    <t xml:space="preserve">Адрес электронной почты                  </t>
  </si>
  <si>
    <t xml:space="preserve">Ф.И.О. руководителя учреждения, телефон  </t>
  </si>
  <si>
    <t xml:space="preserve">Ф.И.О. главного бухгалтера, телефон      </t>
  </si>
  <si>
    <t xml:space="preserve">Код ОКПО (предприятий и организаций)     </t>
  </si>
  <si>
    <t xml:space="preserve">Код ОКФС (форма собственности)           </t>
  </si>
  <si>
    <t>Код ОКОПФ (организационно-правовая форма)</t>
  </si>
  <si>
    <t xml:space="preserve">Код ОКВЭД (вид деятельности)             </t>
  </si>
  <si>
    <t xml:space="preserve">Код ОКАТО (местонахождение)              </t>
  </si>
  <si>
    <t xml:space="preserve">Код ОКОГУ (орган управления)             </t>
  </si>
  <si>
    <t xml:space="preserve">Код ОКЕИ (единица измерения)             </t>
  </si>
  <si>
    <t xml:space="preserve">ИНН/КПП (номер налогоплательщика, причина постановки на учет в налоговом органе)   
</t>
  </si>
  <si>
    <t xml:space="preserve">Основной государственный регистрационный номер (ОГРН), дата государственной регистрации, наименование регистрирующего
органа                                   
</t>
  </si>
  <si>
    <t xml:space="preserve">Код ОКВ (валюта) </t>
  </si>
  <si>
    <t xml:space="preserve">Наименование показателя                 </t>
  </si>
  <si>
    <t xml:space="preserve">Сумма     </t>
  </si>
  <si>
    <t xml:space="preserve">1. Нефинансовые активы, всего:                           </t>
  </si>
  <si>
    <t xml:space="preserve">из них:                                                  </t>
  </si>
  <si>
    <t xml:space="preserve">1.1. Общая балансовая стоимость недвижимого              </t>
  </si>
  <si>
    <t xml:space="preserve">муниципального имущества, всего                          </t>
  </si>
  <si>
    <t xml:space="preserve">в том числе:                                             </t>
  </si>
  <si>
    <t xml:space="preserve">1.1.1. Стоимость имущества, закрепленного собственником  </t>
  </si>
  <si>
    <t xml:space="preserve">имущества за муниципальным учреждением на праве          </t>
  </si>
  <si>
    <t xml:space="preserve">оперативного управления                                  </t>
  </si>
  <si>
    <t>1.1.2. Стоимость имущества, приобретенного муниципальным</t>
  </si>
  <si>
    <t xml:space="preserve">учреждением за счет выделенных собственником имущества   </t>
  </si>
  <si>
    <t xml:space="preserve">учреждения средств                                       </t>
  </si>
  <si>
    <t>1.1.3. Стоимость имущества, приобретенного муниципальным</t>
  </si>
  <si>
    <t>учреждением за счет доходов, полученных от платной и иной</t>
  </si>
  <si>
    <t xml:space="preserve">приносящей доход деятельности                            </t>
  </si>
  <si>
    <t xml:space="preserve">1.1.4. Остаточная стоимость недвижимого муниципального   </t>
  </si>
  <si>
    <t xml:space="preserve">имущества                                                </t>
  </si>
  <si>
    <t>1.2. Общая балансовая стоимость движимого муниципального</t>
  </si>
  <si>
    <t xml:space="preserve">имущества, всего                                         </t>
  </si>
  <si>
    <t>1.2.1. Общая балансовая стоимость особо ценного движимого</t>
  </si>
  <si>
    <t xml:space="preserve">1.2.2. Остаточная стоимость особо ценного движимого      </t>
  </si>
  <si>
    <t xml:space="preserve">2. Финансовые активы, всего                              </t>
  </si>
  <si>
    <t xml:space="preserve">2.1. Дебиторская задолженность по доходам, полученным    </t>
  </si>
  <si>
    <t xml:space="preserve">за счет средств бюджета                                  </t>
  </si>
  <si>
    <t xml:space="preserve">2.2. Дебиторская задолженность по выданным авансам,      </t>
  </si>
  <si>
    <t xml:space="preserve">полученным за счет средств бюджета, всего                </t>
  </si>
  <si>
    <t xml:space="preserve">2.2.1. По выданным авансам на услуги связи               </t>
  </si>
  <si>
    <t xml:space="preserve">2.2.2. По выданным авансам на транспортные услуги        </t>
  </si>
  <si>
    <t xml:space="preserve">2.2.3. По выданным авансам на коммунальные услуги        </t>
  </si>
  <si>
    <t xml:space="preserve">2.2.4. По выданным авансам на услуги по содержанию       </t>
  </si>
  <si>
    <t xml:space="preserve">2.2.5. По выданным авансам на прочие услуги              </t>
  </si>
  <si>
    <t xml:space="preserve">2.2.6. По выданным авансам на приобретение основных      </t>
  </si>
  <si>
    <t xml:space="preserve">средств                                                  </t>
  </si>
  <si>
    <t>2.2.7. По выданным авансам на приобретение нематериальных</t>
  </si>
  <si>
    <t xml:space="preserve">активов                                                  </t>
  </si>
  <si>
    <t xml:space="preserve">2.2.8. По выданным авансам на приобретение               </t>
  </si>
  <si>
    <t xml:space="preserve">непроизведенных активов                                  </t>
  </si>
  <si>
    <t xml:space="preserve">2.2.9. По выданным авансам на приобретение материальных  </t>
  </si>
  <si>
    <t xml:space="preserve">запасов                                                  </t>
  </si>
  <si>
    <t xml:space="preserve">2.2.10. По выданным авансам на прочие расходы            </t>
  </si>
  <si>
    <t xml:space="preserve">2.3. Дебиторская задолженность по выданным авансам       </t>
  </si>
  <si>
    <t>за счет доходов, полученных от платной и иной приносящей</t>
  </si>
  <si>
    <t xml:space="preserve">доход деятельности, всего:                               </t>
  </si>
  <si>
    <t xml:space="preserve">2.3.1. По выданным авансам на услуги связи               </t>
  </si>
  <si>
    <t xml:space="preserve">2.3.2. По выданным авансам на транспортные услуги        </t>
  </si>
  <si>
    <t xml:space="preserve">2.3.3. По выданным авансам на коммунальные услуги        </t>
  </si>
  <si>
    <t xml:space="preserve">2.3.4. По выданным авансам на услуги по содержанию       </t>
  </si>
  <si>
    <t xml:space="preserve">2.3.5. По выданным авансам на прочие услуги              </t>
  </si>
  <si>
    <t xml:space="preserve">2.3.6. По выданным авансам на приобретение основных      </t>
  </si>
  <si>
    <t>2.3.7. По выданным авансам на приобретение нематериальных</t>
  </si>
  <si>
    <t xml:space="preserve">2.3.8. По выданным авансам на приобретение               </t>
  </si>
  <si>
    <t xml:space="preserve">2.3.9. По выданным авансам на приобретение материальных  </t>
  </si>
  <si>
    <t xml:space="preserve">2.3.10. По выданным авансам на прочие расходы            </t>
  </si>
  <si>
    <t xml:space="preserve">3. Обязательства, всего                                  </t>
  </si>
  <si>
    <t xml:space="preserve">3.1. Просроченная кредиторская задолженность             </t>
  </si>
  <si>
    <t xml:space="preserve">3.2. Кредиторская задолженность по расчетам              </t>
  </si>
  <si>
    <t xml:space="preserve">с поставщиками и подрядчиками за счет средств бюджета,   </t>
  </si>
  <si>
    <t xml:space="preserve">всего:                                                   </t>
  </si>
  <si>
    <t xml:space="preserve">3.2.1. По начислениям на выплаты по оплате труда         </t>
  </si>
  <si>
    <t xml:space="preserve">3.2.2. По оплате услуг связи                             </t>
  </si>
  <si>
    <t xml:space="preserve">3.2.3. По оплате транспортных услуг                      </t>
  </si>
  <si>
    <t xml:space="preserve">3.2.4. По оплате коммунальных услуг                      </t>
  </si>
  <si>
    <t xml:space="preserve">3.2.5. По оплате услуг по содержанию имущества           </t>
  </si>
  <si>
    <t xml:space="preserve">3.2.6. По оплате прочих услуг                            </t>
  </si>
  <si>
    <t xml:space="preserve">3.2.7. По приобретению основных средств                  </t>
  </si>
  <si>
    <t xml:space="preserve">3.2.8. По приобретению нематериальных активов            </t>
  </si>
  <si>
    <t xml:space="preserve">3.2.9. По приобретению непроизведенных активов           </t>
  </si>
  <si>
    <t xml:space="preserve">3.2.10. По приобретению материальных запасов             </t>
  </si>
  <si>
    <t xml:space="preserve">3.2.11. По оплате прочих расходов                        </t>
  </si>
  <si>
    <t xml:space="preserve">3.2.12. По платежам в бюджет                             </t>
  </si>
  <si>
    <t xml:space="preserve">3.2.13. По прочим расчетам с кредиторами                 </t>
  </si>
  <si>
    <t xml:space="preserve">3.3. Кредиторская задолженность по расчетам              </t>
  </si>
  <si>
    <t>с поставщиками и подрядчиками за счет доходов, полученных</t>
  </si>
  <si>
    <t xml:space="preserve">от платной и иной приносящей доход деятельности, всего:  </t>
  </si>
  <si>
    <t xml:space="preserve">3.3.1. По начислениям на выплаты по оплате труда         </t>
  </si>
  <si>
    <t xml:space="preserve">3.3.2. По оплате услуг связи                             </t>
  </si>
  <si>
    <t xml:space="preserve">3.3.3. По оплате транспортных услуг                      </t>
  </si>
  <si>
    <t xml:space="preserve">3.3.4. По оплате коммунальных услуг                      </t>
  </si>
  <si>
    <t xml:space="preserve">3.3.5. По оплате услуг по содержанию имущества           </t>
  </si>
  <si>
    <t xml:space="preserve">3.3.6. По оплате прочих услуг                            </t>
  </si>
  <si>
    <t xml:space="preserve">3.3.7. По приобретению основных средств                  </t>
  </si>
  <si>
    <t xml:space="preserve">3.3.8. По приобретению нематериальных активов            </t>
  </si>
  <si>
    <t xml:space="preserve">3.3.9. По приобретению непроизведенных активов           </t>
  </si>
  <si>
    <t xml:space="preserve">3.3.10. По приобретению материальных запасов             </t>
  </si>
  <si>
    <t xml:space="preserve">3.3.11. По оплате прочих расходов                        </t>
  </si>
  <si>
    <t xml:space="preserve">3.3.12. По платежам в бюджет                             </t>
  </si>
  <si>
    <t xml:space="preserve">3.3.13. По прочим расчетам с кредиторами                 </t>
  </si>
  <si>
    <t>Семенченко Мария Алексеевна, 294-71-79</t>
  </si>
  <si>
    <t>80.21.1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</si>
  <si>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18 ст. Мочище</t>
  </si>
  <si>
    <t>МБОУ - СОШ № 18 ст. Мочище</t>
  </si>
  <si>
    <t>630531, Новосибирская область, Новосибирский район, ст. Мочище, ул. Школьная, д. 60а</t>
  </si>
  <si>
    <t>294-71-82</t>
  </si>
  <si>
    <t>shkola18m@yandex.ru</t>
  </si>
  <si>
    <t>Мыльникова Тамара Степановна, 294-71-82</t>
  </si>
  <si>
    <t>10354043404349232, 13.01.2012г., Межрайонная инспекция Федеральной налоговой службы № 16 по Новосибирской области</t>
  </si>
  <si>
    <t>5433123900/543301001</t>
  </si>
  <si>
    <t xml:space="preserve">Наименование показателя      </t>
  </si>
  <si>
    <t>КОСГУ</t>
  </si>
  <si>
    <t>Всего</t>
  </si>
  <si>
    <t xml:space="preserve">В том числе       </t>
  </si>
  <si>
    <t>по лицевым</t>
  </si>
  <si>
    <t>по счетам,</t>
  </si>
  <si>
    <t xml:space="preserve">счетам,   </t>
  </si>
  <si>
    <t xml:space="preserve">открытым  </t>
  </si>
  <si>
    <t>в кредитных</t>
  </si>
  <si>
    <t xml:space="preserve">в органах  </t>
  </si>
  <si>
    <t>организациях</t>
  </si>
  <si>
    <t>казначейства</t>
  </si>
  <si>
    <t xml:space="preserve">Планируемый остаток средств        </t>
  </si>
  <si>
    <t xml:space="preserve">x  </t>
  </si>
  <si>
    <t xml:space="preserve">на начало планируемого года        </t>
  </si>
  <si>
    <t xml:space="preserve">Поступления, всего:                </t>
  </si>
  <si>
    <t xml:space="preserve">в том числе:                       </t>
  </si>
  <si>
    <t xml:space="preserve">целевые субсидии (расшифровать)    </t>
  </si>
  <si>
    <t xml:space="preserve">Денежное вознаграждение за выполнение функций классного руководителя </t>
  </si>
  <si>
    <t xml:space="preserve">публичные обязательства            </t>
  </si>
  <si>
    <t xml:space="preserve">бюджетные инвестиции               </t>
  </si>
  <si>
    <t xml:space="preserve">планируемый остаток средств        </t>
  </si>
  <si>
    <t xml:space="preserve">на конец планируемого года         </t>
  </si>
  <si>
    <t xml:space="preserve">Выплаты, всего:                    </t>
  </si>
  <si>
    <t xml:space="preserve">оплата труда и начисления          </t>
  </si>
  <si>
    <t xml:space="preserve">на выплаты по оплате труда, всего  </t>
  </si>
  <si>
    <t xml:space="preserve">из них:                            </t>
  </si>
  <si>
    <t xml:space="preserve">заработная плата                   </t>
  </si>
  <si>
    <t xml:space="preserve">прочие выплаты                     </t>
  </si>
  <si>
    <t xml:space="preserve">оплата работ, услуг, всего         </t>
  </si>
  <si>
    <t xml:space="preserve">услуги связи                       </t>
  </si>
  <si>
    <t xml:space="preserve">транспортные услуги                </t>
  </si>
  <si>
    <t xml:space="preserve">коммунальные услуги                </t>
  </si>
  <si>
    <t xml:space="preserve">безвозмездные перечисления         </t>
  </si>
  <si>
    <t xml:space="preserve">организациям, всего                </t>
  </si>
  <si>
    <t xml:space="preserve">муниципальным организациям         </t>
  </si>
  <si>
    <t xml:space="preserve">социальное обеспечение, всего      </t>
  </si>
  <si>
    <t xml:space="preserve">пенсии, пособия, выплачиваемые     </t>
  </si>
  <si>
    <t xml:space="preserve">организациями сектора управления   </t>
  </si>
  <si>
    <t xml:space="preserve">прочие расходы, всего              </t>
  </si>
  <si>
    <t xml:space="preserve">налоги и сборы (без ЕСН), всего    </t>
  </si>
  <si>
    <t xml:space="preserve">налог на имущество                 </t>
  </si>
  <si>
    <t xml:space="preserve">налог на землю                     </t>
  </si>
  <si>
    <t xml:space="preserve">поступление нефинансовых активов,  </t>
  </si>
  <si>
    <t xml:space="preserve">всего                              </t>
  </si>
  <si>
    <t xml:space="preserve">поступление финансовых активов,    </t>
  </si>
  <si>
    <t>(расшифровка подписи)</t>
  </si>
  <si>
    <t>Заместитель руководителя муниципального</t>
  </si>
  <si>
    <t>бюджетного или автономного</t>
  </si>
  <si>
    <t>Главный бухгалтер муниципального</t>
  </si>
  <si>
    <t>тел. ____________________</t>
  </si>
  <si>
    <t>«____» ______________ 20____ г.</t>
  </si>
  <si>
    <t>Приложение №2</t>
  </si>
  <si>
    <t>к Порядку</t>
  </si>
  <si>
    <t>составления и утверждения плана</t>
  </si>
  <si>
    <t xml:space="preserve">финансово-хозяйственной деятельности </t>
  </si>
  <si>
    <t xml:space="preserve">муниципальных учреждений Новосибирского района, </t>
  </si>
  <si>
    <t xml:space="preserve">утвержденному постановлением </t>
  </si>
  <si>
    <t xml:space="preserve">администрации Новосибирского района </t>
  </si>
  <si>
    <t>УТВЕРЖДАЮ</t>
  </si>
  <si>
    <t xml:space="preserve">        (подпись)</t>
  </si>
  <si>
    <t xml:space="preserve">   (расшифровка подписи)</t>
  </si>
  <si>
    <t>"____"</t>
  </si>
  <si>
    <t>___________</t>
  </si>
  <si>
    <t>20__ г.</t>
  </si>
  <si>
    <t>СВЕДЕНИЯ</t>
  </si>
  <si>
    <t>КОДЫ</t>
  </si>
  <si>
    <t xml:space="preserve">Форма по ОКУД </t>
  </si>
  <si>
    <t>Дата</t>
  </si>
  <si>
    <t xml:space="preserve">Муниципальное  </t>
  </si>
  <si>
    <t>учреждение подразделение</t>
  </si>
  <si>
    <t>по ОКПО</t>
  </si>
  <si>
    <t>ИНН/КПП</t>
  </si>
  <si>
    <t>Наименование бюджета</t>
  </si>
  <si>
    <t>Районный бюджет Новосибирского района Новосибирской области</t>
  </si>
  <si>
    <t>по ОКАТО</t>
  </si>
  <si>
    <t>Наименование органа, осуществляющего</t>
  </si>
  <si>
    <t>функции и полномочия учредителя</t>
  </si>
  <si>
    <t>Администрация Новосибирского района Новосибирской области</t>
  </si>
  <si>
    <t>Глава по БК</t>
  </si>
  <si>
    <t xml:space="preserve">ведение лицевого счета по иным субсидиям </t>
  </si>
  <si>
    <t>Единица измерения: руб. (с точностью до второго десятичного знака)</t>
  </si>
  <si>
    <t>по ОКЕИ</t>
  </si>
  <si>
    <t>(наименование иностранной валюты)</t>
  </si>
  <si>
    <t>по ОКВ</t>
  </si>
  <si>
    <t>Наименование субсидии</t>
  </si>
  <si>
    <t>Код субсидии</t>
  </si>
  <si>
    <t>Код КОСГУ</t>
  </si>
  <si>
    <t>Разрешенный к использованию остаток субсидий</t>
  </si>
  <si>
    <t>Планируемые</t>
  </si>
  <si>
    <t>код</t>
  </si>
  <si>
    <t>сумма</t>
  </si>
  <si>
    <t xml:space="preserve">поступления </t>
  </si>
  <si>
    <t>выплаты</t>
  </si>
  <si>
    <t>Номер страницы</t>
  </si>
  <si>
    <t>Всего страниц</t>
  </si>
  <si>
    <t xml:space="preserve">Руководитель </t>
  </si>
  <si>
    <t>(подпись)</t>
  </si>
  <si>
    <t xml:space="preserve">Руководитель финансово-экомической службы </t>
  </si>
  <si>
    <t>Косинова В.В.</t>
  </si>
  <si>
    <t>ОТМЕТКА ОРГАНА, ОСУЩЕСТВЛЯЮЩЕГО ВЕДЕНИЕ ЛИЦЕВОГО</t>
  </si>
  <si>
    <t>СЧЕТА, О ПРИНЯТИИ НАСТОЯЩИХ СВЕДЕНИЙ</t>
  </si>
  <si>
    <t>Ответственный исполнитель</t>
  </si>
  <si>
    <t>(должность)</t>
  </si>
  <si>
    <t>(расшифровка            подписи)</t>
  </si>
  <si>
    <t>(телефон)</t>
  </si>
  <si>
    <t xml:space="preserve">Ответственный исполнитель (должность) </t>
  </si>
  <si>
    <t>"_______"</t>
  </si>
  <si>
    <t>20____ г.</t>
  </si>
  <si>
    <t>учреждений Новосибирского района")</t>
  </si>
  <si>
    <t>Семенченко М. А.</t>
  </si>
  <si>
    <t>Мыльникова Т. С.</t>
  </si>
  <si>
    <t>Новосибирской области - средняя общеобразовательная школа № 18 ст. Мочище</t>
  </si>
  <si>
    <t>Муниципальное бюджетное образовательное учреждение Новосибирского района Н</t>
  </si>
  <si>
    <t>рубли</t>
  </si>
  <si>
    <t xml:space="preserve">
3. Плановые показатели финансового состояния учреждения
</t>
  </si>
  <si>
    <t>2. Сведения о деятельности муниципального учреждения</t>
  </si>
  <si>
    <t>2.1. Цели деятельности муниципального учреждения:</t>
  </si>
  <si>
    <t xml:space="preserve">Оказание образовательных услуг в целях обеспечения реализации предусмотренных </t>
  </si>
  <si>
    <t xml:space="preserve">законодательством Российской Федерации полномочий Новосибирского района Новосибирской </t>
  </si>
  <si>
    <t xml:space="preserve">области в сфере начального общего, основного общего, среднего (полного) общего образования, </t>
  </si>
  <si>
    <t>путем осуществления функций некоммерческого характера.</t>
  </si>
  <si>
    <t>2.2  Виды деятельности муниципального учреждения:</t>
  </si>
  <si>
    <t>Реализация образовательных программ среднего (полного) общего образования,</t>
  </si>
  <si>
    <t xml:space="preserve"> основного общего образования, начального общего образования</t>
  </si>
  <si>
    <t>2.3. Перечень муниципальных услуг (работ), определенных в государственном задании:</t>
  </si>
  <si>
    <t xml:space="preserve">Предоставление общедоступного и бесплатного начального общего, основного общего </t>
  </si>
  <si>
    <t xml:space="preserve">образования по основным общеобразовательным программ начального общего, основного </t>
  </si>
  <si>
    <t xml:space="preserve">общего и среднего (полного) общего образования. </t>
  </si>
  <si>
    <t xml:space="preserve">    4.  Показатели по поступлениям и выплатам учреждения</t>
  </si>
  <si>
    <t xml:space="preserve">субсидии на выполнение  муниципального задания              </t>
  </si>
  <si>
    <t>субсидии на реализацию целевых     программ</t>
  </si>
  <si>
    <t xml:space="preserve">поступления от оказания    муниципальным учреждением услуг         (выполнения работ),  предоставление которых для физических  и юридических лиц осуществляется  на платной основе, всего    </t>
  </si>
  <si>
    <t xml:space="preserve">услуга № 1 (родительская плата)                        </t>
  </si>
  <si>
    <t xml:space="preserve">услуга № 2 (арендная плата)                        </t>
  </si>
  <si>
    <t xml:space="preserve">поступления от иной приносящей доход деятельности, всего: </t>
  </si>
  <si>
    <t xml:space="preserve">поступления от реализации ценных бумаг  </t>
  </si>
  <si>
    <t>начисления на выплаты по оплате    труда</t>
  </si>
  <si>
    <t xml:space="preserve">арендная плата за пользование  имуществом      </t>
  </si>
  <si>
    <t xml:space="preserve">работы, услуги по содержанию имущества        </t>
  </si>
  <si>
    <t xml:space="preserve">прочие работы, услуги         </t>
  </si>
  <si>
    <t xml:space="preserve">пособия по социальной помощи    населению    </t>
  </si>
  <si>
    <t xml:space="preserve">прочие (налог на прибыль)              </t>
  </si>
  <si>
    <t xml:space="preserve">увеличение стоимости основных   средств          </t>
  </si>
  <si>
    <t xml:space="preserve">увеличение стоимости нематериальных активов  </t>
  </si>
  <si>
    <t xml:space="preserve">увеличение стоимости   непроизводственных активов            </t>
  </si>
  <si>
    <t xml:space="preserve">увеличение стоимости материальных  запасов </t>
  </si>
  <si>
    <t xml:space="preserve">увеличение стоимости ценных бумаг,кроме акций и иных форм участия  в капитале </t>
  </si>
  <si>
    <t xml:space="preserve">увеличение стоимости акций и иных  форм участия в капитале        </t>
  </si>
  <si>
    <t>Руководитель муниципального учреждения  ___________ _______________________</t>
  </si>
  <si>
    <t xml:space="preserve">                                                                                     (подпись)   (расшифровка подписи)</t>
  </si>
  <si>
    <t>учреждения по финансовым вопросам       ___________ _______________________</t>
  </si>
  <si>
    <t xml:space="preserve">                                                                                         (подпись)   (расшифровка подписи)</t>
  </si>
  <si>
    <t>бюджетного или автономного учреждения   ___________ _______________________</t>
  </si>
  <si>
    <r>
      <t xml:space="preserve">                                     </t>
    </r>
    <r>
      <rPr>
        <sz val="10"/>
        <rFont val="Calibri"/>
        <family val="2"/>
      </rPr>
      <t xml:space="preserve">    (подпись)   (расшифровка подписи)</t>
    </r>
  </si>
  <si>
    <t>Исполнитель                                                              ___________ _______________________</t>
  </si>
  <si>
    <r>
      <t xml:space="preserve">                                   </t>
    </r>
    <r>
      <rPr>
        <sz val="10"/>
        <rFont val="Calibri"/>
        <family val="2"/>
      </rPr>
      <t xml:space="preserve">      (подпись)   (расшифровка подписи)</t>
    </r>
  </si>
  <si>
    <t>от___________20__ № ___________</t>
  </si>
  <si>
    <t>(наименование должностного лица, утверждающего документ)</t>
  </si>
  <si>
    <t xml:space="preserve"> наименование органа, осуществляющего функции и полномочия учредителя (учреждения)</t>
  </si>
  <si>
    <t>ОБ ОПЕРАЦИЯХ С ЦЕЛЕВЫМИ СУБСИДИЯМИ, ПРЕДОСТАВЛЕННЫМИ МУНИЦИПАЛЬНОМУ УЧРЕЖДЕНИЮ НА 2013 Г.</t>
  </si>
  <si>
    <t xml:space="preserve">(Постановление администрации Новосибирского района от __________ 20__ № __________ "Об утверждении Порядка составления и утверждения плана финансово-хозяйствнной деятельности муниципальных </t>
  </si>
  <si>
    <t>Выплата педагогическим работникам вознаграждения за выполнение функций классного руководителя</t>
  </si>
  <si>
    <t>В.В. Борматов</t>
  </si>
  <si>
    <t>Новосибирского района</t>
  </si>
  <si>
    <t>Субсидии бюджетным учреждениям на иные цели</t>
  </si>
  <si>
    <t>Главa</t>
  </si>
  <si>
    <t xml:space="preserve">Приложение № 1
к Порядку
составления и утверждения плана
финансово-хозяйственной деятельности
муниципальных учреждений Новосибирского
района, утвержденному постановлением
администрации  Новосибирского района
от26.07.2011 №27-па
                                                       УТВЕРЖДАЮ
                                          Глава    Новосибирского района
                                            _________________ В.В. Борматов
                                            (подпись) (расшифровка подписи)
                                            «____» ______________ 20____ г.
</t>
  </si>
  <si>
    <t>819.02.0000</t>
  </si>
  <si>
    <t>прошлых лет на начало 2013г.</t>
  </si>
  <si>
    <t xml:space="preserve">               План
                   финансово-хозяйственной деятельности
                МБОУ - СОШ № 18 ст. Мочище
                            на 06.05.2013 год
                  1. Реквизиты учреждения (подразделения)
</t>
  </si>
  <si>
    <t>от "06" мая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</si>
</sst>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3" fillId="0" borderId="13" xfId="42" applyBorder="1" applyAlignment="1" applyProtection="1">
      <alignment/>
      <protection/>
    </xf>
    <xf numFmtId="0" fontId="1" fillId="33" borderId="16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1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33" borderId="3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38"/>
  <sheetViews>
    <sheetView view="pageBreakPreview" zoomScale="60" zoomScaleNormal="75" zoomScalePageLayoutView="0" workbookViewId="0" topLeftCell="A5">
      <selection activeCell="B17" sqref="B17:B18"/>
    </sheetView>
  </sheetViews>
  <sheetFormatPr defaultColWidth="9.00390625" defaultRowHeight="12.75"/>
  <cols>
    <col min="1" max="1" width="37.375" style="0" customWidth="1"/>
    <col min="2" max="2" width="54.00390625" style="0" customWidth="1"/>
  </cols>
  <sheetData>
    <row r="1" spans="1:2" ht="250.5" customHeight="1">
      <c r="A1" s="84" t="s">
        <v>285</v>
      </c>
      <c r="B1" s="84"/>
    </row>
    <row r="2" spans="1:2" ht="144" customHeight="1">
      <c r="A2" s="85" t="s">
        <v>288</v>
      </c>
      <c r="B2" s="85"/>
    </row>
    <row r="3" spans="1:2" ht="70.5" customHeight="1">
      <c r="A3" s="4" t="s">
        <v>0</v>
      </c>
      <c r="B3" s="11" t="s">
        <v>110</v>
      </c>
    </row>
    <row r="4" spans="1:2" ht="15">
      <c r="A4" s="6" t="s">
        <v>1</v>
      </c>
      <c r="B4" s="5" t="s">
        <v>111</v>
      </c>
    </row>
    <row r="5" spans="1:2" ht="25.5">
      <c r="A5" s="6" t="s">
        <v>2</v>
      </c>
      <c r="B5" s="11" t="s">
        <v>112</v>
      </c>
    </row>
    <row r="6" spans="1:2" ht="25.5">
      <c r="A6" s="6" t="s">
        <v>3</v>
      </c>
      <c r="B6" s="11" t="s">
        <v>112</v>
      </c>
    </row>
    <row r="7" spans="1:2" ht="25.5">
      <c r="A7" s="6" t="s">
        <v>4</v>
      </c>
      <c r="B7" s="11" t="s">
        <v>112</v>
      </c>
    </row>
    <row r="8" spans="1:2" ht="15">
      <c r="A8" s="6" t="s">
        <v>5</v>
      </c>
      <c r="B8" s="5" t="s">
        <v>113</v>
      </c>
    </row>
    <row r="9" spans="1:2" ht="15">
      <c r="A9" s="6" t="s">
        <v>6</v>
      </c>
      <c r="B9" s="5" t="s">
        <v>113</v>
      </c>
    </row>
    <row r="10" spans="1:2" ht="15">
      <c r="A10" s="6" t="s">
        <v>7</v>
      </c>
      <c r="B10" s="12" t="s">
        <v>114</v>
      </c>
    </row>
    <row r="11" spans="1:2" ht="30">
      <c r="A11" s="6" t="s">
        <v>8</v>
      </c>
      <c r="B11" s="11" t="s">
        <v>115</v>
      </c>
    </row>
    <row r="12" spans="1:2" ht="15">
      <c r="A12" s="6" t="s">
        <v>9</v>
      </c>
      <c r="B12" s="11" t="s">
        <v>108</v>
      </c>
    </row>
    <row r="13" spans="1:2" ht="30" customHeight="1">
      <c r="A13" s="80" t="s">
        <v>18</v>
      </c>
      <c r="B13" s="87" t="s">
        <v>116</v>
      </c>
    </row>
    <row r="14" spans="1:2" ht="15" customHeight="1">
      <c r="A14" s="86"/>
      <c r="B14" s="88"/>
    </row>
    <row r="15" spans="1:2" ht="30" customHeight="1">
      <c r="A15" s="86"/>
      <c r="B15" s="88"/>
    </row>
    <row r="16" spans="1:2" ht="3.75" customHeight="1">
      <c r="A16" s="81"/>
      <c r="B16" s="89"/>
    </row>
    <row r="17" spans="1:2" ht="30" customHeight="1">
      <c r="A17" s="80" t="s">
        <v>17</v>
      </c>
      <c r="B17" s="82" t="s">
        <v>117</v>
      </c>
    </row>
    <row r="18" spans="1:2" ht="16.5" customHeight="1">
      <c r="A18" s="81"/>
      <c r="B18" s="83"/>
    </row>
    <row r="19" spans="1:2" ht="30">
      <c r="A19" s="6" t="s">
        <v>10</v>
      </c>
      <c r="B19" s="5">
        <v>44039865</v>
      </c>
    </row>
    <row r="20" spans="1:2" ht="15">
      <c r="A20" s="6" t="s">
        <v>11</v>
      </c>
      <c r="B20" s="5">
        <v>14</v>
      </c>
    </row>
    <row r="21" spans="1:2" ht="30">
      <c r="A21" s="6" t="s">
        <v>12</v>
      </c>
      <c r="B21" s="5">
        <v>72</v>
      </c>
    </row>
    <row r="22" spans="1:2" ht="15">
      <c r="A22" s="6" t="s">
        <v>13</v>
      </c>
      <c r="B22" s="43" t="s">
        <v>109</v>
      </c>
    </row>
    <row r="23" spans="1:2" ht="15">
      <c r="A23" s="6" t="s">
        <v>14</v>
      </c>
      <c r="B23" s="5">
        <v>50240840000</v>
      </c>
    </row>
    <row r="24" spans="1:2" ht="15">
      <c r="A24" s="6" t="s">
        <v>15</v>
      </c>
      <c r="B24" s="5">
        <v>490007</v>
      </c>
    </row>
    <row r="25" spans="1:2" ht="15">
      <c r="A25" s="6" t="s">
        <v>16</v>
      </c>
      <c r="B25" s="43" t="s">
        <v>232</v>
      </c>
    </row>
    <row r="26" spans="1:2" ht="15">
      <c r="A26" s="8" t="s">
        <v>19</v>
      </c>
      <c r="B26" s="1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</sheetData>
  <sheetProtection/>
  <mergeCells count="6">
    <mergeCell ref="A17:A18"/>
    <mergeCell ref="B17:B18"/>
    <mergeCell ref="A1:B1"/>
    <mergeCell ref="A2:B2"/>
    <mergeCell ref="A13:A16"/>
    <mergeCell ref="B13:B1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0"/>
  <sheetViews>
    <sheetView zoomScalePageLayoutView="0" workbookViewId="0" topLeftCell="A1">
      <selection activeCell="C22" sqref="C22"/>
    </sheetView>
  </sheetViews>
  <sheetFormatPr defaultColWidth="9.00390625" defaultRowHeight="12.75"/>
  <sheetData>
    <row r="1" ht="12.75">
      <c r="A1" t="s">
        <v>234</v>
      </c>
    </row>
    <row r="4" ht="12.75">
      <c r="A4" t="s">
        <v>235</v>
      </c>
    </row>
    <row r="6" ht="12.75">
      <c r="A6" t="s">
        <v>236</v>
      </c>
    </row>
    <row r="7" ht="12.75">
      <c r="A7" t="s">
        <v>237</v>
      </c>
    </row>
    <row r="8" ht="12.75">
      <c r="A8" t="s">
        <v>238</v>
      </c>
    </row>
    <row r="9" ht="12.75">
      <c r="A9" t="s">
        <v>239</v>
      </c>
    </row>
    <row r="11" ht="12.75">
      <c r="A11" t="s">
        <v>240</v>
      </c>
    </row>
    <row r="13" ht="12.75">
      <c r="A13" t="s">
        <v>241</v>
      </c>
    </row>
    <row r="14" ht="12.75">
      <c r="A14" t="s">
        <v>242</v>
      </c>
    </row>
    <row r="16" ht="12.75">
      <c r="A16" t="s">
        <v>243</v>
      </c>
    </row>
    <row r="18" ht="12.75">
      <c r="A18" t="s">
        <v>244</v>
      </c>
    </row>
    <row r="19" ht="12.75">
      <c r="A19" t="s">
        <v>245</v>
      </c>
    </row>
    <row r="20" ht="12.75">
      <c r="A20" t="s">
        <v>246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3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2.00390625" style="0" customWidth="1"/>
    <col min="2" max="2" width="33.00390625" style="0" customWidth="1"/>
  </cols>
  <sheetData>
    <row r="1" spans="1:2" ht="29.25" customHeight="1" thickBot="1">
      <c r="A1" s="93" t="s">
        <v>233</v>
      </c>
      <c r="B1" s="94"/>
    </row>
    <row r="2" spans="1:2" ht="27.75" customHeight="1" thickBot="1">
      <c r="A2" s="2" t="s">
        <v>20</v>
      </c>
      <c r="B2" s="9" t="s">
        <v>21</v>
      </c>
    </row>
    <row r="3" spans="1:2" ht="18" customHeight="1" thickBot="1">
      <c r="A3" s="3" t="s">
        <v>22</v>
      </c>
      <c r="B3" s="10">
        <f>B5+B19</f>
        <v>32743072.77</v>
      </c>
    </row>
    <row r="4" spans="1:2" ht="15.75" thickBot="1">
      <c r="A4" s="3" t="s">
        <v>23</v>
      </c>
      <c r="B4" s="10"/>
    </row>
    <row r="5" spans="1:7" ht="28.5" customHeight="1">
      <c r="A5" s="13" t="s">
        <v>24</v>
      </c>
      <c r="B5" s="90">
        <v>27185587.56</v>
      </c>
      <c r="C5" s="14"/>
      <c r="D5" s="14"/>
      <c r="E5" s="14"/>
      <c r="F5" s="14"/>
      <c r="G5" s="14"/>
    </row>
    <row r="6" spans="1:7" ht="28.5" customHeight="1" thickBot="1">
      <c r="A6" s="15" t="s">
        <v>25</v>
      </c>
      <c r="B6" s="91"/>
      <c r="C6" s="14"/>
      <c r="D6" s="14"/>
      <c r="E6" s="14"/>
      <c r="F6" s="14"/>
      <c r="G6" s="14"/>
    </row>
    <row r="7" spans="1:7" ht="15" customHeight="1" thickBot="1">
      <c r="A7" s="15" t="s">
        <v>26</v>
      </c>
      <c r="B7" s="16"/>
      <c r="C7" s="14"/>
      <c r="D7" s="14"/>
      <c r="E7" s="14"/>
      <c r="F7" s="14"/>
      <c r="G7" s="14"/>
    </row>
    <row r="8" spans="1:7" ht="28.5" customHeight="1">
      <c r="A8" s="13" t="s">
        <v>27</v>
      </c>
      <c r="B8" s="90">
        <v>0</v>
      </c>
      <c r="C8" s="14"/>
      <c r="D8" s="14"/>
      <c r="E8" s="14"/>
      <c r="F8" s="14"/>
      <c r="G8" s="14"/>
    </row>
    <row r="9" spans="1:7" ht="28.5" customHeight="1">
      <c r="A9" s="13" t="s">
        <v>28</v>
      </c>
      <c r="B9" s="92"/>
      <c r="C9" s="14"/>
      <c r="D9" s="14"/>
      <c r="E9" s="14"/>
      <c r="F9" s="14"/>
      <c r="G9" s="14"/>
    </row>
    <row r="10" spans="1:7" ht="15" customHeight="1" thickBot="1">
      <c r="A10" s="15" t="s">
        <v>29</v>
      </c>
      <c r="B10" s="91"/>
      <c r="C10" s="14"/>
      <c r="D10" s="14"/>
      <c r="E10" s="14"/>
      <c r="F10" s="14"/>
      <c r="G10" s="14"/>
    </row>
    <row r="11" spans="1:7" ht="28.5" customHeight="1">
      <c r="A11" s="13" t="s">
        <v>30</v>
      </c>
      <c r="B11" s="90">
        <v>0</v>
      </c>
      <c r="C11" s="14"/>
      <c r="D11" s="14"/>
      <c r="E11" s="14"/>
      <c r="F11" s="14"/>
      <c r="G11" s="14"/>
    </row>
    <row r="12" spans="1:7" ht="44.25" customHeight="1">
      <c r="A12" s="13" t="s">
        <v>31</v>
      </c>
      <c r="B12" s="92"/>
      <c r="C12" s="14"/>
      <c r="D12" s="14"/>
      <c r="E12" s="14"/>
      <c r="F12" s="14"/>
      <c r="G12" s="14"/>
    </row>
    <row r="13" spans="1:7" ht="14.25" customHeight="1" thickBot="1">
      <c r="A13" s="15" t="s">
        <v>32</v>
      </c>
      <c r="B13" s="91"/>
      <c r="C13" s="14"/>
      <c r="D13" s="14"/>
      <c r="E13" s="14"/>
      <c r="F13" s="14"/>
      <c r="G13" s="14"/>
    </row>
    <row r="14" spans="1:7" ht="29.25" customHeight="1">
      <c r="A14" s="13" t="s">
        <v>33</v>
      </c>
      <c r="B14" s="90">
        <v>0</v>
      </c>
      <c r="C14" s="14"/>
      <c r="D14" s="14"/>
      <c r="E14" s="14"/>
      <c r="F14" s="14"/>
      <c r="G14" s="14"/>
    </row>
    <row r="15" spans="1:7" ht="28.5" customHeight="1">
      <c r="A15" s="13" t="s">
        <v>34</v>
      </c>
      <c r="B15" s="92"/>
      <c r="C15" s="14"/>
      <c r="D15" s="14"/>
      <c r="E15" s="14"/>
      <c r="F15" s="14"/>
      <c r="G15" s="14"/>
    </row>
    <row r="16" spans="1:7" ht="13.5" customHeight="1" thickBot="1">
      <c r="A16" s="15" t="s">
        <v>35</v>
      </c>
      <c r="B16" s="91"/>
      <c r="C16" s="14"/>
      <c r="D16" s="14"/>
      <c r="E16" s="14"/>
      <c r="F16" s="14"/>
      <c r="G16" s="14"/>
    </row>
    <row r="17" spans="1:7" ht="30" customHeight="1">
      <c r="A17" s="13" t="s">
        <v>36</v>
      </c>
      <c r="B17" s="90">
        <v>4968789.62</v>
      </c>
      <c r="C17" s="14"/>
      <c r="D17" s="14"/>
      <c r="E17" s="14"/>
      <c r="F17" s="14"/>
      <c r="G17" s="14"/>
    </row>
    <row r="18" spans="1:7" ht="14.25" customHeight="1" thickBot="1">
      <c r="A18" s="15" t="s">
        <v>37</v>
      </c>
      <c r="B18" s="91"/>
      <c r="C18" s="14"/>
      <c r="D18" s="14"/>
      <c r="E18" s="14"/>
      <c r="F18" s="14"/>
      <c r="G18" s="14"/>
    </row>
    <row r="19" spans="1:7" ht="28.5" customHeight="1">
      <c r="A19" s="13" t="s">
        <v>38</v>
      </c>
      <c r="B19" s="90">
        <v>5557485.21</v>
      </c>
      <c r="C19" s="14"/>
      <c r="D19" s="14"/>
      <c r="E19" s="14"/>
      <c r="F19" s="14"/>
      <c r="G19" s="14"/>
    </row>
    <row r="20" spans="1:7" ht="16.5" customHeight="1" thickBot="1">
      <c r="A20" s="15" t="s">
        <v>39</v>
      </c>
      <c r="B20" s="91"/>
      <c r="C20" s="14"/>
      <c r="D20" s="14"/>
      <c r="E20" s="14"/>
      <c r="F20" s="14"/>
      <c r="G20" s="14"/>
    </row>
    <row r="21" spans="1:7" ht="15" customHeight="1" thickBot="1">
      <c r="A21" s="15" t="s">
        <v>26</v>
      </c>
      <c r="B21" s="16"/>
      <c r="C21" s="14"/>
      <c r="D21" s="14"/>
      <c r="E21" s="14"/>
      <c r="F21" s="14"/>
      <c r="G21" s="14"/>
    </row>
    <row r="22" spans="1:7" ht="43.5" customHeight="1">
      <c r="A22" s="13" t="s">
        <v>40</v>
      </c>
      <c r="B22" s="90">
        <v>2572184.64</v>
      </c>
      <c r="C22" s="14"/>
      <c r="D22" s="14"/>
      <c r="E22" s="14"/>
      <c r="F22" s="14"/>
      <c r="G22" s="14"/>
    </row>
    <row r="23" spans="1:7" ht="15.75" customHeight="1" thickBot="1">
      <c r="A23" s="15" t="s">
        <v>37</v>
      </c>
      <c r="B23" s="91"/>
      <c r="C23" s="14"/>
      <c r="D23" s="14"/>
      <c r="E23" s="14"/>
      <c r="F23" s="14"/>
      <c r="G23" s="14"/>
    </row>
    <row r="24" spans="1:7" ht="28.5" customHeight="1">
      <c r="A24" s="13" t="s">
        <v>41</v>
      </c>
      <c r="B24" s="90">
        <v>1283234.14</v>
      </c>
      <c r="C24" s="14"/>
      <c r="D24" s="14"/>
      <c r="E24" s="14"/>
      <c r="F24" s="14"/>
      <c r="G24" s="14"/>
    </row>
    <row r="25" spans="1:7" ht="16.5" customHeight="1" thickBot="1">
      <c r="A25" s="15" t="s">
        <v>37</v>
      </c>
      <c r="B25" s="91"/>
      <c r="C25" s="14"/>
      <c r="D25" s="14"/>
      <c r="E25" s="14"/>
      <c r="F25" s="14"/>
      <c r="G25" s="14"/>
    </row>
    <row r="26" spans="1:7" ht="13.5" customHeight="1" thickBot="1">
      <c r="A26" s="17" t="s">
        <v>42</v>
      </c>
      <c r="B26" s="18">
        <f>B28</f>
        <v>17415.86</v>
      </c>
      <c r="C26" s="14"/>
      <c r="D26" s="14"/>
      <c r="E26" s="14"/>
      <c r="F26" s="14"/>
      <c r="G26" s="14"/>
    </row>
    <row r="27" spans="1:7" ht="15.75" thickBot="1">
      <c r="A27" s="15" t="s">
        <v>23</v>
      </c>
      <c r="B27" s="16"/>
      <c r="C27" s="14"/>
      <c r="D27" s="14"/>
      <c r="E27" s="14"/>
      <c r="F27" s="14"/>
      <c r="G27" s="14"/>
    </row>
    <row r="28" spans="1:7" ht="29.25" customHeight="1">
      <c r="A28" s="13" t="s">
        <v>43</v>
      </c>
      <c r="B28" s="90">
        <f>B30</f>
        <v>17415.86</v>
      </c>
      <c r="C28" s="14"/>
      <c r="D28" s="14"/>
      <c r="E28" s="14"/>
      <c r="F28" s="14"/>
      <c r="G28" s="14"/>
    </row>
    <row r="29" spans="1:7" ht="15" customHeight="1" thickBot="1">
      <c r="A29" s="15" t="s">
        <v>44</v>
      </c>
      <c r="B29" s="91"/>
      <c r="C29" s="14"/>
      <c r="D29" s="14"/>
      <c r="E29" s="14"/>
      <c r="F29" s="14"/>
      <c r="G29" s="14"/>
    </row>
    <row r="30" spans="1:7" ht="29.25" customHeight="1">
      <c r="A30" s="13" t="s">
        <v>45</v>
      </c>
      <c r="B30" s="90">
        <f>B39+B45+B36+B35</f>
        <v>17415.86</v>
      </c>
      <c r="C30" s="14"/>
      <c r="D30" s="14"/>
      <c r="E30" s="14"/>
      <c r="F30" s="14"/>
      <c r="G30" s="14"/>
    </row>
    <row r="31" spans="1:7" ht="30.75" customHeight="1" thickBot="1">
      <c r="A31" s="15" t="s">
        <v>46</v>
      </c>
      <c r="B31" s="91"/>
      <c r="C31" s="14"/>
      <c r="D31" s="14"/>
      <c r="E31" s="14"/>
      <c r="F31" s="14"/>
      <c r="G31" s="14"/>
    </row>
    <row r="32" spans="1:7" ht="15.75" customHeight="1" thickBot="1">
      <c r="A32" s="15" t="s">
        <v>26</v>
      </c>
      <c r="B32" s="16"/>
      <c r="C32" s="14"/>
      <c r="D32" s="14"/>
      <c r="E32" s="14"/>
      <c r="F32" s="14"/>
      <c r="G32" s="14"/>
    </row>
    <row r="33" spans="1:7" ht="30.75" customHeight="1" thickBot="1">
      <c r="A33" s="15" t="s">
        <v>47</v>
      </c>
      <c r="B33" s="16"/>
      <c r="C33" s="14"/>
      <c r="D33" s="14"/>
      <c r="E33" s="14"/>
      <c r="F33" s="14"/>
      <c r="G33" s="14"/>
    </row>
    <row r="34" spans="1:7" ht="30.75" customHeight="1" thickBot="1">
      <c r="A34" s="15" t="s">
        <v>48</v>
      </c>
      <c r="B34" s="16"/>
      <c r="C34" s="14"/>
      <c r="D34" s="14"/>
      <c r="E34" s="14"/>
      <c r="F34" s="14"/>
      <c r="G34" s="14"/>
    </row>
    <row r="35" spans="1:7" ht="29.25" customHeight="1" thickBot="1">
      <c r="A35" s="15" t="s">
        <v>49</v>
      </c>
      <c r="B35" s="16">
        <v>11945.58</v>
      </c>
      <c r="C35" s="14"/>
      <c r="D35" s="14"/>
      <c r="E35" s="14"/>
      <c r="F35" s="14"/>
      <c r="G35" s="14"/>
    </row>
    <row r="36" spans="1:7" ht="28.5" customHeight="1">
      <c r="A36" s="13" t="s">
        <v>50</v>
      </c>
      <c r="B36" s="90">
        <v>5470</v>
      </c>
      <c r="C36" s="14"/>
      <c r="D36" s="14"/>
      <c r="E36" s="14"/>
      <c r="F36" s="14"/>
      <c r="G36" s="14"/>
    </row>
    <row r="37" spans="1:7" ht="17.25" customHeight="1" thickBot="1">
      <c r="A37" s="15" t="s">
        <v>37</v>
      </c>
      <c r="B37" s="91"/>
      <c r="C37" s="14"/>
      <c r="D37" s="14"/>
      <c r="E37" s="14"/>
      <c r="F37" s="14"/>
      <c r="G37" s="14"/>
    </row>
    <row r="38" spans="1:7" ht="30" customHeight="1" thickBot="1">
      <c r="A38" s="15" t="s">
        <v>51</v>
      </c>
      <c r="B38" s="16"/>
      <c r="C38" s="14"/>
      <c r="D38" s="14"/>
      <c r="E38" s="14"/>
      <c r="F38" s="14"/>
      <c r="G38" s="14"/>
    </row>
    <row r="39" spans="1:7" ht="28.5" customHeight="1">
      <c r="A39" s="13" t="s">
        <v>52</v>
      </c>
      <c r="B39" s="90">
        <v>0.28</v>
      </c>
      <c r="C39" s="14"/>
      <c r="D39" s="14"/>
      <c r="E39" s="14"/>
      <c r="F39" s="14"/>
      <c r="G39" s="14"/>
    </row>
    <row r="40" spans="1:7" ht="15.75" thickBot="1">
      <c r="A40" s="15" t="s">
        <v>53</v>
      </c>
      <c r="B40" s="91"/>
      <c r="C40" s="14"/>
      <c r="D40" s="14"/>
      <c r="E40" s="14"/>
      <c r="F40" s="14"/>
      <c r="G40" s="14"/>
    </row>
    <row r="41" spans="1:7" ht="29.25" customHeight="1">
      <c r="A41" s="13" t="s">
        <v>54</v>
      </c>
      <c r="B41" s="90"/>
      <c r="C41" s="14"/>
      <c r="D41" s="14"/>
      <c r="E41" s="14"/>
      <c r="F41" s="14"/>
      <c r="G41" s="14"/>
    </row>
    <row r="42" spans="1:7" ht="14.25" customHeight="1" thickBot="1">
      <c r="A42" s="15" t="s">
        <v>55</v>
      </c>
      <c r="B42" s="91"/>
      <c r="C42" s="14"/>
      <c r="D42" s="14"/>
      <c r="E42" s="14"/>
      <c r="F42" s="14"/>
      <c r="G42" s="14"/>
    </row>
    <row r="43" spans="1:7" ht="28.5" customHeight="1">
      <c r="A43" s="13" t="s">
        <v>56</v>
      </c>
      <c r="B43" s="90"/>
      <c r="C43" s="14"/>
      <c r="D43" s="14"/>
      <c r="E43" s="14"/>
      <c r="F43" s="14"/>
      <c r="G43" s="14"/>
    </row>
    <row r="44" spans="1:7" ht="15" customHeight="1" thickBot="1">
      <c r="A44" s="15" t="s">
        <v>57</v>
      </c>
      <c r="B44" s="91"/>
      <c r="C44" s="14"/>
      <c r="D44" s="14"/>
      <c r="E44" s="14"/>
      <c r="F44" s="14"/>
      <c r="G44" s="14"/>
    </row>
    <row r="45" spans="1:7" ht="27.75" customHeight="1">
      <c r="A45" s="13" t="s">
        <v>58</v>
      </c>
      <c r="B45" s="90">
        <v>0</v>
      </c>
      <c r="C45" s="14"/>
      <c r="D45" s="14"/>
      <c r="E45" s="14"/>
      <c r="F45" s="14"/>
      <c r="G45" s="14"/>
    </row>
    <row r="46" spans="1:7" ht="13.5" customHeight="1" thickBot="1">
      <c r="A46" s="15" t="s">
        <v>59</v>
      </c>
      <c r="B46" s="91"/>
      <c r="C46" s="14"/>
      <c r="D46" s="14"/>
      <c r="E46" s="14"/>
      <c r="F46" s="14"/>
      <c r="G46" s="14"/>
    </row>
    <row r="47" spans="1:7" ht="30" customHeight="1" thickBot="1">
      <c r="A47" s="15" t="s">
        <v>60</v>
      </c>
      <c r="B47" s="16"/>
      <c r="C47" s="14"/>
      <c r="D47" s="14"/>
      <c r="E47" s="14"/>
      <c r="F47" s="14"/>
      <c r="G47" s="14"/>
    </row>
    <row r="48" spans="1:7" ht="30" customHeight="1">
      <c r="A48" s="13" t="s">
        <v>61</v>
      </c>
      <c r="B48" s="90"/>
      <c r="C48" s="14"/>
      <c r="D48" s="14"/>
      <c r="E48" s="14"/>
      <c r="F48" s="14"/>
      <c r="G48" s="14"/>
    </row>
    <row r="49" spans="1:7" ht="30" customHeight="1">
      <c r="A49" s="13" t="s">
        <v>62</v>
      </c>
      <c r="B49" s="92"/>
      <c r="C49" s="14"/>
      <c r="D49" s="14"/>
      <c r="E49" s="14"/>
      <c r="F49" s="14"/>
      <c r="G49" s="14"/>
    </row>
    <row r="50" spans="1:7" ht="15.75" customHeight="1" thickBot="1">
      <c r="A50" s="15" t="s">
        <v>63</v>
      </c>
      <c r="B50" s="91"/>
      <c r="C50" s="14"/>
      <c r="D50" s="14"/>
      <c r="E50" s="14"/>
      <c r="F50" s="14"/>
      <c r="G50" s="14"/>
    </row>
    <row r="51" spans="1:7" ht="14.25" customHeight="1" thickBot="1">
      <c r="A51" s="15" t="s">
        <v>26</v>
      </c>
      <c r="B51" s="16"/>
      <c r="C51" s="14"/>
      <c r="D51" s="14"/>
      <c r="E51" s="14"/>
      <c r="F51" s="14"/>
      <c r="G51" s="14"/>
    </row>
    <row r="52" spans="1:7" ht="28.5" customHeight="1" thickBot="1">
      <c r="A52" s="15" t="s">
        <v>64</v>
      </c>
      <c r="B52" s="16"/>
      <c r="C52" s="14"/>
      <c r="D52" s="14"/>
      <c r="E52" s="14"/>
      <c r="F52" s="14"/>
      <c r="G52" s="14"/>
    </row>
    <row r="53" spans="1:7" ht="30" customHeight="1" thickBot="1">
      <c r="A53" s="15" t="s">
        <v>65</v>
      </c>
      <c r="B53" s="16"/>
      <c r="C53" s="14"/>
      <c r="D53" s="14"/>
      <c r="E53" s="14"/>
      <c r="F53" s="14"/>
      <c r="G53" s="14"/>
    </row>
    <row r="54" spans="1:7" ht="28.5" customHeight="1" thickBot="1">
      <c r="A54" s="15" t="s">
        <v>66</v>
      </c>
      <c r="B54" s="16"/>
      <c r="C54" s="14"/>
      <c r="D54" s="14"/>
      <c r="E54" s="14"/>
      <c r="F54" s="14"/>
      <c r="G54" s="14"/>
    </row>
    <row r="55" spans="1:7" ht="27.75" customHeight="1">
      <c r="A55" s="13" t="s">
        <v>67</v>
      </c>
      <c r="B55" s="90"/>
      <c r="C55" s="14"/>
      <c r="D55" s="14"/>
      <c r="E55" s="14"/>
      <c r="F55" s="14"/>
      <c r="G55" s="14"/>
    </row>
    <row r="56" spans="1:7" ht="16.5" customHeight="1" thickBot="1">
      <c r="A56" s="15" t="s">
        <v>37</v>
      </c>
      <c r="B56" s="91"/>
      <c r="C56" s="14"/>
      <c r="D56" s="14"/>
      <c r="E56" s="14"/>
      <c r="F56" s="14"/>
      <c r="G56" s="14"/>
    </row>
    <row r="57" spans="1:7" ht="29.25" customHeight="1" thickBot="1">
      <c r="A57" s="15" t="s">
        <v>68</v>
      </c>
      <c r="B57" s="16"/>
      <c r="C57" s="14"/>
      <c r="D57" s="14"/>
      <c r="E57" s="14"/>
      <c r="F57" s="14"/>
      <c r="G57" s="14"/>
    </row>
    <row r="58" spans="1:7" ht="29.25" customHeight="1">
      <c r="A58" s="13" t="s">
        <v>69</v>
      </c>
      <c r="B58" s="90"/>
      <c r="C58" s="14"/>
      <c r="D58" s="14"/>
      <c r="E58" s="14"/>
      <c r="F58" s="14"/>
      <c r="G58" s="14"/>
    </row>
    <row r="59" spans="1:7" ht="15.75" thickBot="1">
      <c r="A59" s="15" t="s">
        <v>53</v>
      </c>
      <c r="B59" s="91"/>
      <c r="C59" s="14"/>
      <c r="D59" s="14"/>
      <c r="E59" s="14"/>
      <c r="F59" s="14"/>
      <c r="G59" s="14"/>
    </row>
    <row r="60" spans="1:7" ht="29.25" customHeight="1">
      <c r="A60" s="13" t="s">
        <v>70</v>
      </c>
      <c r="B60" s="90"/>
      <c r="C60" s="14"/>
      <c r="D60" s="14"/>
      <c r="E60" s="14"/>
      <c r="F60" s="14"/>
      <c r="G60" s="14"/>
    </row>
    <row r="61" spans="1:7" ht="15.75" thickBot="1">
      <c r="A61" s="15" t="s">
        <v>55</v>
      </c>
      <c r="B61" s="91"/>
      <c r="C61" s="14"/>
      <c r="D61" s="14"/>
      <c r="E61" s="14"/>
      <c r="F61" s="14"/>
      <c r="G61" s="14"/>
    </row>
    <row r="62" spans="1:7" ht="29.25" customHeight="1">
      <c r="A62" s="13" t="s">
        <v>71</v>
      </c>
      <c r="B62" s="90"/>
      <c r="C62" s="14"/>
      <c r="D62" s="14"/>
      <c r="E62" s="14"/>
      <c r="F62" s="14"/>
      <c r="G62" s="14"/>
    </row>
    <row r="63" spans="1:7" ht="15.75" customHeight="1" thickBot="1">
      <c r="A63" s="15" t="s">
        <v>57</v>
      </c>
      <c r="B63" s="91"/>
      <c r="C63" s="14"/>
      <c r="D63" s="14"/>
      <c r="E63" s="14"/>
      <c r="F63" s="14"/>
      <c r="G63" s="14"/>
    </row>
    <row r="64" spans="1:7" ht="28.5" customHeight="1">
      <c r="A64" s="13" t="s">
        <v>72</v>
      </c>
      <c r="B64" s="90"/>
      <c r="C64" s="14"/>
      <c r="D64" s="14"/>
      <c r="E64" s="14"/>
      <c r="F64" s="14"/>
      <c r="G64" s="14"/>
    </row>
    <row r="65" spans="1:7" ht="15.75" thickBot="1">
      <c r="A65" s="15" t="s">
        <v>59</v>
      </c>
      <c r="B65" s="91"/>
      <c r="C65" s="14"/>
      <c r="D65" s="14"/>
      <c r="E65" s="14"/>
      <c r="F65" s="14"/>
      <c r="G65" s="14"/>
    </row>
    <row r="66" spans="1:7" ht="30" customHeight="1" thickBot="1">
      <c r="A66" s="15" t="s">
        <v>73</v>
      </c>
      <c r="B66" s="16"/>
      <c r="C66" s="14"/>
      <c r="D66" s="14"/>
      <c r="E66" s="14"/>
      <c r="F66" s="14"/>
      <c r="G66" s="14"/>
    </row>
    <row r="67" spans="1:7" ht="15" customHeight="1" thickBot="1">
      <c r="A67" s="17" t="s">
        <v>74</v>
      </c>
      <c r="B67" s="18">
        <f>B75+B77+B78+B79+B85</f>
        <v>330240.81</v>
      </c>
      <c r="C67" s="14"/>
      <c r="D67" s="14"/>
      <c r="E67" s="14"/>
      <c r="F67" s="14"/>
      <c r="G67" s="14"/>
    </row>
    <row r="68" spans="1:7" ht="15.75" thickBot="1">
      <c r="A68" s="15" t="s">
        <v>23</v>
      </c>
      <c r="B68" s="16"/>
      <c r="C68" s="14"/>
      <c r="D68" s="14"/>
      <c r="E68" s="14"/>
      <c r="F68" s="14"/>
      <c r="G68" s="14"/>
    </row>
    <row r="69" spans="1:7" ht="30.75" customHeight="1" thickBot="1">
      <c r="A69" s="15" t="s">
        <v>75</v>
      </c>
      <c r="B69" s="16"/>
      <c r="C69" s="14"/>
      <c r="D69" s="14"/>
      <c r="E69" s="14"/>
      <c r="F69" s="14"/>
      <c r="G69" s="14"/>
    </row>
    <row r="70" spans="1:7" ht="29.25" customHeight="1">
      <c r="A70" s="13" t="s">
        <v>76</v>
      </c>
      <c r="B70" s="90"/>
      <c r="C70" s="14"/>
      <c r="D70" s="14"/>
      <c r="E70" s="14"/>
      <c r="F70" s="14"/>
      <c r="G70" s="14"/>
    </row>
    <row r="71" spans="1:7" ht="29.25" customHeight="1">
      <c r="A71" s="13" t="s">
        <v>77</v>
      </c>
      <c r="B71" s="92"/>
      <c r="C71" s="14"/>
      <c r="D71" s="14"/>
      <c r="E71" s="14"/>
      <c r="F71" s="14"/>
      <c r="G71" s="14"/>
    </row>
    <row r="72" spans="1:7" ht="15.75" thickBot="1">
      <c r="A72" s="15" t="s">
        <v>78</v>
      </c>
      <c r="B72" s="91"/>
      <c r="C72" s="14"/>
      <c r="D72" s="14"/>
      <c r="E72" s="14"/>
      <c r="F72" s="14"/>
      <c r="G72" s="14"/>
    </row>
    <row r="73" spans="1:7" ht="16.5" customHeight="1" thickBot="1">
      <c r="A73" s="15" t="s">
        <v>26</v>
      </c>
      <c r="B73" s="16"/>
      <c r="C73" s="14"/>
      <c r="D73" s="14"/>
      <c r="E73" s="14"/>
      <c r="F73" s="14"/>
      <c r="G73" s="14"/>
    </row>
    <row r="74" spans="1:7" ht="30" customHeight="1" thickBot="1">
      <c r="A74" s="15" t="s">
        <v>79</v>
      </c>
      <c r="B74" s="16"/>
      <c r="C74" s="14"/>
      <c r="D74" s="14"/>
      <c r="E74" s="14"/>
      <c r="F74" s="14"/>
      <c r="G74" s="14"/>
    </row>
    <row r="75" spans="1:7" ht="14.25" customHeight="1" thickBot="1">
      <c r="A75" s="15" t="s">
        <v>80</v>
      </c>
      <c r="B75" s="16">
        <v>4961.9</v>
      </c>
      <c r="C75" s="14"/>
      <c r="D75" s="14"/>
      <c r="E75" s="14"/>
      <c r="F75" s="14"/>
      <c r="G75" s="14"/>
    </row>
    <row r="76" spans="1:7" ht="30" customHeight="1" thickBot="1">
      <c r="A76" s="15" t="s">
        <v>81</v>
      </c>
      <c r="B76" s="16"/>
      <c r="C76" s="14"/>
      <c r="D76" s="14"/>
      <c r="E76" s="14"/>
      <c r="F76" s="14"/>
      <c r="G76" s="14"/>
    </row>
    <row r="77" spans="1:7" ht="30" customHeight="1" thickBot="1">
      <c r="A77" s="15" t="s">
        <v>82</v>
      </c>
      <c r="B77" s="16">
        <v>213544.8</v>
      </c>
      <c r="C77" s="14"/>
      <c r="D77" s="14"/>
      <c r="E77" s="14"/>
      <c r="F77" s="14"/>
      <c r="G77" s="14"/>
    </row>
    <row r="78" spans="1:7" ht="30.75" customHeight="1" thickBot="1">
      <c r="A78" s="15" t="s">
        <v>83</v>
      </c>
      <c r="B78" s="16">
        <v>11960</v>
      </c>
      <c r="C78" s="14"/>
      <c r="D78" s="14"/>
      <c r="E78" s="14"/>
      <c r="F78" s="14"/>
      <c r="G78" s="14"/>
    </row>
    <row r="79" spans="1:7" ht="18" customHeight="1" thickBot="1">
      <c r="A79" s="15" t="s">
        <v>84</v>
      </c>
      <c r="B79" s="16">
        <v>3122.45</v>
      </c>
      <c r="C79" s="14"/>
      <c r="D79" s="14"/>
      <c r="E79" s="14"/>
      <c r="F79" s="14"/>
      <c r="G79" s="14"/>
    </row>
    <row r="80" spans="1:7" ht="30.75" customHeight="1" thickBot="1">
      <c r="A80" s="15" t="s">
        <v>85</v>
      </c>
      <c r="B80" s="16"/>
      <c r="C80" s="14"/>
      <c r="D80" s="14"/>
      <c r="E80" s="14"/>
      <c r="F80" s="14"/>
      <c r="G80" s="14"/>
    </row>
    <row r="81" spans="1:7" ht="30.75" customHeight="1" thickBot="1">
      <c r="A81" s="15" t="s">
        <v>86</v>
      </c>
      <c r="B81" s="16"/>
      <c r="C81" s="14"/>
      <c r="D81" s="14"/>
      <c r="E81" s="14"/>
      <c r="F81" s="14"/>
      <c r="G81" s="14"/>
    </row>
    <row r="82" spans="1:7" ht="29.25" customHeight="1" thickBot="1">
      <c r="A82" s="15" t="s">
        <v>87</v>
      </c>
      <c r="B82" s="16"/>
      <c r="C82" s="14"/>
      <c r="D82" s="14"/>
      <c r="E82" s="14"/>
      <c r="F82" s="14"/>
      <c r="G82" s="14"/>
    </row>
    <row r="83" spans="1:7" ht="30.75" customHeight="1" thickBot="1">
      <c r="A83" s="15" t="s">
        <v>88</v>
      </c>
      <c r="B83" s="16"/>
      <c r="C83" s="14"/>
      <c r="D83" s="14"/>
      <c r="E83" s="14"/>
      <c r="F83" s="14"/>
      <c r="G83" s="14"/>
    </row>
    <row r="84" spans="1:7" ht="33" customHeight="1" thickBot="1">
      <c r="A84" s="15" t="s">
        <v>89</v>
      </c>
      <c r="B84" s="16">
        <v>0</v>
      </c>
      <c r="C84" s="14"/>
      <c r="D84" s="14"/>
      <c r="E84" s="14"/>
      <c r="F84" s="14"/>
      <c r="G84" s="14"/>
    </row>
    <row r="85" spans="1:7" ht="17.25" customHeight="1" thickBot="1">
      <c r="A85" s="15" t="s">
        <v>90</v>
      </c>
      <c r="B85" s="16">
        <v>96651.66</v>
      </c>
      <c r="C85" s="14"/>
      <c r="D85" s="14"/>
      <c r="E85" s="14"/>
      <c r="F85" s="14"/>
      <c r="G85" s="14"/>
    </row>
    <row r="86" spans="1:7" ht="28.5" customHeight="1" thickBot="1">
      <c r="A86" s="15" t="s">
        <v>91</v>
      </c>
      <c r="B86" s="16"/>
      <c r="C86" s="14"/>
      <c r="D86" s="14"/>
      <c r="E86" s="14"/>
      <c r="F86" s="14"/>
      <c r="G86" s="14"/>
    </row>
    <row r="87" spans="1:7" ht="28.5" customHeight="1">
      <c r="A87" s="13" t="s">
        <v>92</v>
      </c>
      <c r="B87" s="90"/>
      <c r="C87" s="14"/>
      <c r="D87" s="14"/>
      <c r="E87" s="14"/>
      <c r="F87" s="14"/>
      <c r="G87" s="14"/>
    </row>
    <row r="88" spans="1:7" ht="28.5" customHeight="1">
      <c r="A88" s="13" t="s">
        <v>93</v>
      </c>
      <c r="B88" s="92"/>
      <c r="C88" s="14"/>
      <c r="D88" s="14"/>
      <c r="E88" s="14"/>
      <c r="F88" s="14"/>
      <c r="G88" s="14"/>
    </row>
    <row r="89" spans="1:7" ht="30" customHeight="1" thickBot="1">
      <c r="A89" s="15" t="s">
        <v>94</v>
      </c>
      <c r="B89" s="91"/>
      <c r="C89" s="14"/>
      <c r="D89" s="14"/>
      <c r="E89" s="14"/>
      <c r="F89" s="14"/>
      <c r="G89" s="14"/>
    </row>
    <row r="90" spans="1:7" ht="16.5" customHeight="1" thickBot="1">
      <c r="A90" s="15" t="s">
        <v>26</v>
      </c>
      <c r="B90" s="16"/>
      <c r="C90" s="14"/>
      <c r="D90" s="14"/>
      <c r="E90" s="14"/>
      <c r="F90" s="14"/>
      <c r="G90" s="14"/>
    </row>
    <row r="91" spans="1:7" ht="29.25" customHeight="1" thickBot="1">
      <c r="A91" s="15" t="s">
        <v>95</v>
      </c>
      <c r="B91" s="16"/>
      <c r="C91" s="14"/>
      <c r="D91" s="14"/>
      <c r="E91" s="14"/>
      <c r="F91" s="14"/>
      <c r="G91" s="14"/>
    </row>
    <row r="92" spans="1:7" ht="16.5" customHeight="1" thickBot="1">
      <c r="A92" s="15" t="s">
        <v>96</v>
      </c>
      <c r="B92" s="16"/>
      <c r="C92" s="14"/>
      <c r="D92" s="14"/>
      <c r="E92" s="14"/>
      <c r="F92" s="14"/>
      <c r="G92" s="14"/>
    </row>
    <row r="93" spans="1:7" ht="30.75" customHeight="1" thickBot="1">
      <c r="A93" s="15" t="s">
        <v>97</v>
      </c>
      <c r="B93" s="16"/>
      <c r="C93" s="14"/>
      <c r="D93" s="14"/>
      <c r="E93" s="14"/>
      <c r="F93" s="14"/>
      <c r="G93" s="14"/>
    </row>
    <row r="94" spans="1:7" ht="30.75" customHeight="1" thickBot="1">
      <c r="A94" s="15" t="s">
        <v>98</v>
      </c>
      <c r="B94" s="16"/>
      <c r="C94" s="14"/>
      <c r="D94" s="14"/>
      <c r="E94" s="14"/>
      <c r="F94" s="14"/>
      <c r="G94" s="14"/>
    </row>
    <row r="95" spans="1:7" ht="30" customHeight="1" thickBot="1">
      <c r="A95" s="15" t="s">
        <v>99</v>
      </c>
      <c r="B95" s="16"/>
      <c r="C95" s="14"/>
      <c r="D95" s="14"/>
      <c r="E95" s="14"/>
      <c r="F95" s="14"/>
      <c r="G95" s="14"/>
    </row>
    <row r="96" spans="1:7" ht="16.5" customHeight="1" thickBot="1">
      <c r="A96" s="15" t="s">
        <v>100</v>
      </c>
      <c r="B96" s="16"/>
      <c r="C96" s="14"/>
      <c r="D96" s="14"/>
      <c r="E96" s="14"/>
      <c r="F96" s="14"/>
      <c r="G96" s="14"/>
    </row>
    <row r="97" spans="1:7" ht="30" customHeight="1" thickBot="1">
      <c r="A97" s="15" t="s">
        <v>101</v>
      </c>
      <c r="B97" s="16"/>
      <c r="C97" s="14"/>
      <c r="D97" s="14"/>
      <c r="E97" s="14"/>
      <c r="F97" s="14"/>
      <c r="G97" s="14"/>
    </row>
    <row r="98" spans="1:7" ht="30" customHeight="1" thickBot="1">
      <c r="A98" s="15" t="s">
        <v>102</v>
      </c>
      <c r="B98" s="16"/>
      <c r="C98" s="14"/>
      <c r="D98" s="14"/>
      <c r="E98" s="14"/>
      <c r="F98" s="14"/>
      <c r="G98" s="14"/>
    </row>
    <row r="99" spans="1:7" ht="30" customHeight="1" thickBot="1">
      <c r="A99" s="15" t="s">
        <v>103</v>
      </c>
      <c r="B99" s="16"/>
      <c r="C99" s="14"/>
      <c r="D99" s="14"/>
      <c r="E99" s="14"/>
      <c r="F99" s="14"/>
      <c r="G99" s="14"/>
    </row>
    <row r="100" spans="1:7" ht="30.75" customHeight="1" thickBot="1">
      <c r="A100" s="15" t="s">
        <v>104</v>
      </c>
      <c r="B100" s="16"/>
      <c r="C100" s="14"/>
      <c r="D100" s="14"/>
      <c r="E100" s="14"/>
      <c r="F100" s="14"/>
      <c r="G100" s="14"/>
    </row>
    <row r="101" spans="1:7" ht="28.5" customHeight="1" thickBot="1">
      <c r="A101" s="15" t="s">
        <v>105</v>
      </c>
      <c r="B101" s="16"/>
      <c r="C101" s="14"/>
      <c r="D101" s="14"/>
      <c r="E101" s="14"/>
      <c r="F101" s="14"/>
      <c r="G101" s="14"/>
    </row>
    <row r="102" spans="1:7" ht="14.25" customHeight="1" thickBot="1">
      <c r="A102" s="15" t="s">
        <v>106</v>
      </c>
      <c r="B102" s="16"/>
      <c r="C102" s="14"/>
      <c r="D102" s="14"/>
      <c r="E102" s="14"/>
      <c r="F102" s="14"/>
      <c r="G102" s="14"/>
    </row>
    <row r="103" spans="1:7" ht="31.5" customHeight="1" thickBot="1">
      <c r="A103" s="15" t="s">
        <v>107</v>
      </c>
      <c r="B103" s="16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  <row r="170" spans="1:7" ht="12.75">
      <c r="A170" s="14"/>
      <c r="B170" s="14"/>
      <c r="C170" s="14"/>
      <c r="D170" s="14"/>
      <c r="E170" s="14"/>
      <c r="F170" s="14"/>
      <c r="G170" s="14"/>
    </row>
    <row r="171" spans="1:7" ht="12.75">
      <c r="A171" s="14"/>
      <c r="B171" s="14"/>
      <c r="C171" s="14"/>
      <c r="D171" s="14"/>
      <c r="E171" s="14"/>
      <c r="F171" s="14"/>
      <c r="G171" s="14"/>
    </row>
    <row r="172" spans="1:7" ht="12.75">
      <c r="A172" s="14"/>
      <c r="B172" s="14"/>
      <c r="C172" s="14"/>
      <c r="D172" s="14"/>
      <c r="E172" s="14"/>
      <c r="F172" s="14"/>
      <c r="G172" s="14"/>
    </row>
    <row r="173" spans="1:7" ht="12.75">
      <c r="A173" s="14"/>
      <c r="B173" s="14"/>
      <c r="C173" s="14"/>
      <c r="D173" s="14"/>
      <c r="E173" s="14"/>
      <c r="F173" s="14"/>
      <c r="G173" s="14"/>
    </row>
    <row r="174" spans="1:7" ht="12.75">
      <c r="A174" s="14"/>
      <c r="B174" s="14"/>
      <c r="C174" s="14"/>
      <c r="D174" s="14"/>
      <c r="E174" s="14"/>
      <c r="F174" s="14"/>
      <c r="G174" s="14"/>
    </row>
    <row r="175" spans="1:7" ht="12.75">
      <c r="A175" s="14"/>
      <c r="B175" s="14"/>
      <c r="C175" s="14"/>
      <c r="D175" s="14"/>
      <c r="E175" s="14"/>
      <c r="F175" s="14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>
      <c r="A182" s="14"/>
      <c r="B182" s="14"/>
      <c r="C182" s="14"/>
      <c r="D182" s="14"/>
      <c r="E182" s="14"/>
      <c r="F182" s="14"/>
      <c r="G182" s="14"/>
    </row>
    <row r="183" spans="1:7" ht="12.75">
      <c r="A183" s="14"/>
      <c r="B183" s="14"/>
      <c r="C183" s="14"/>
      <c r="D183" s="14"/>
      <c r="E183" s="14"/>
      <c r="F183" s="14"/>
      <c r="G183" s="14"/>
    </row>
    <row r="184" spans="1:7" ht="12.75">
      <c r="A184" s="14"/>
      <c r="B184" s="14"/>
      <c r="C184" s="14"/>
      <c r="D184" s="14"/>
      <c r="E184" s="14"/>
      <c r="F184" s="14"/>
      <c r="G184" s="14"/>
    </row>
    <row r="185" spans="1:7" ht="12.75">
      <c r="A185" s="14"/>
      <c r="B185" s="14"/>
      <c r="C185" s="14"/>
      <c r="D185" s="14"/>
      <c r="E185" s="14"/>
      <c r="F185" s="14"/>
      <c r="G185" s="14"/>
    </row>
    <row r="186" spans="1:7" ht="12.75">
      <c r="A186" s="14"/>
      <c r="B186" s="14"/>
      <c r="C186" s="14"/>
      <c r="D186" s="14"/>
      <c r="E186" s="14"/>
      <c r="F186" s="14"/>
      <c r="G186" s="14"/>
    </row>
    <row r="187" spans="1:7" ht="12.75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  <row r="192" spans="1:7" ht="12.75">
      <c r="A192" s="14"/>
      <c r="B192" s="14"/>
      <c r="C192" s="14"/>
      <c r="D192" s="14"/>
      <c r="E192" s="14"/>
      <c r="F192" s="14"/>
      <c r="G192" s="14"/>
    </row>
    <row r="193" spans="1:7" ht="12.75">
      <c r="A193" s="14"/>
      <c r="B193" s="14"/>
      <c r="C193" s="14"/>
      <c r="D193" s="14"/>
      <c r="E193" s="14"/>
      <c r="F193" s="14"/>
      <c r="G193" s="14"/>
    </row>
    <row r="194" spans="1:7" ht="12.75">
      <c r="A194" s="14"/>
      <c r="B194" s="14"/>
      <c r="C194" s="14"/>
      <c r="D194" s="14"/>
      <c r="E194" s="14"/>
      <c r="F194" s="14"/>
      <c r="G194" s="14"/>
    </row>
    <row r="195" spans="1:7" ht="12.75">
      <c r="A195" s="14"/>
      <c r="B195" s="14"/>
      <c r="C195" s="14"/>
      <c r="D195" s="14"/>
      <c r="E195" s="14"/>
      <c r="F195" s="14"/>
      <c r="G195" s="14"/>
    </row>
    <row r="196" spans="1:7" ht="12.75">
      <c r="A196" s="14"/>
      <c r="B196" s="14"/>
      <c r="C196" s="14"/>
      <c r="D196" s="14"/>
      <c r="E196" s="14"/>
      <c r="F196" s="14"/>
      <c r="G196" s="14"/>
    </row>
    <row r="197" spans="1:7" ht="12.75">
      <c r="A197" s="14"/>
      <c r="B197" s="14"/>
      <c r="C197" s="14"/>
      <c r="D197" s="14"/>
      <c r="E197" s="14"/>
      <c r="F197" s="14"/>
      <c r="G197" s="14"/>
    </row>
    <row r="198" spans="1:7" ht="12.75">
      <c r="A198" s="14"/>
      <c r="B198" s="14"/>
      <c r="C198" s="14"/>
      <c r="D198" s="14"/>
      <c r="E198" s="14"/>
      <c r="F198" s="14"/>
      <c r="G198" s="14"/>
    </row>
    <row r="199" spans="1:7" ht="12.75">
      <c r="A199" s="14"/>
      <c r="B199" s="14"/>
      <c r="C199" s="14"/>
      <c r="D199" s="14"/>
      <c r="E199" s="14"/>
      <c r="F199" s="14"/>
      <c r="G199" s="14"/>
    </row>
    <row r="200" spans="1:7" ht="12.75">
      <c r="A200" s="14"/>
      <c r="B200" s="14"/>
      <c r="C200" s="14"/>
      <c r="D200" s="14"/>
      <c r="E200" s="14"/>
      <c r="F200" s="14"/>
      <c r="G200" s="14"/>
    </row>
    <row r="201" spans="1:7" ht="12.75">
      <c r="A201" s="14"/>
      <c r="B201" s="14"/>
      <c r="C201" s="14"/>
      <c r="D201" s="14"/>
      <c r="E201" s="14"/>
      <c r="F201" s="14"/>
      <c r="G201" s="14"/>
    </row>
    <row r="202" spans="1:7" ht="12.75">
      <c r="A202" s="14"/>
      <c r="B202" s="14"/>
      <c r="C202" s="14"/>
      <c r="D202" s="14"/>
      <c r="E202" s="14"/>
      <c r="F202" s="14"/>
      <c r="G202" s="14"/>
    </row>
    <row r="203" spans="1:7" ht="12.75">
      <c r="A203" s="14"/>
      <c r="B203" s="14"/>
      <c r="C203" s="14"/>
      <c r="D203" s="14"/>
      <c r="E203" s="14"/>
      <c r="F203" s="14"/>
      <c r="G203" s="14"/>
    </row>
    <row r="204" spans="1:7" ht="12.75">
      <c r="A204" s="14"/>
      <c r="B204" s="14"/>
      <c r="C204" s="14"/>
      <c r="D204" s="14"/>
      <c r="E204" s="14"/>
      <c r="F204" s="14"/>
      <c r="G204" s="14"/>
    </row>
    <row r="205" spans="1:7" ht="12.75">
      <c r="A205" s="14"/>
      <c r="B205" s="14"/>
      <c r="C205" s="14"/>
      <c r="D205" s="14"/>
      <c r="E205" s="14"/>
      <c r="F205" s="14"/>
      <c r="G205" s="14"/>
    </row>
    <row r="206" spans="1:7" ht="12.75">
      <c r="A206" s="14"/>
      <c r="B206" s="14"/>
      <c r="C206" s="14"/>
      <c r="D206" s="14"/>
      <c r="E206" s="14"/>
      <c r="F206" s="14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2.75">
      <c r="A208" s="14"/>
      <c r="B208" s="14"/>
      <c r="C208" s="14"/>
      <c r="D208" s="14"/>
      <c r="E208" s="14"/>
      <c r="F208" s="14"/>
      <c r="G208" s="14"/>
    </row>
    <row r="209" spans="1:7" ht="12.75">
      <c r="A209" s="14"/>
      <c r="B209" s="14"/>
      <c r="C209" s="14"/>
      <c r="D209" s="14"/>
      <c r="E209" s="14"/>
      <c r="F209" s="14"/>
      <c r="G209" s="14"/>
    </row>
    <row r="210" spans="1:7" ht="12.75">
      <c r="A210" s="14"/>
      <c r="B210" s="14"/>
      <c r="C210" s="14"/>
      <c r="D210" s="14"/>
      <c r="E210" s="14"/>
      <c r="F210" s="14"/>
      <c r="G210" s="14"/>
    </row>
    <row r="211" spans="1:7" ht="12.75">
      <c r="A211" s="14"/>
      <c r="B211" s="14"/>
      <c r="C211" s="14"/>
      <c r="D211" s="14"/>
      <c r="E211" s="14"/>
      <c r="F211" s="14"/>
      <c r="G211" s="14"/>
    </row>
    <row r="212" spans="1:7" ht="12.75">
      <c r="A212" s="14"/>
      <c r="B212" s="14"/>
      <c r="C212" s="14"/>
      <c r="D212" s="14"/>
      <c r="E212" s="14"/>
      <c r="F212" s="14"/>
      <c r="G212" s="14"/>
    </row>
    <row r="213" spans="1:7" ht="12.75">
      <c r="A213" s="14"/>
      <c r="B213" s="14"/>
      <c r="C213" s="14"/>
      <c r="D213" s="14"/>
      <c r="E213" s="14"/>
      <c r="F213" s="14"/>
      <c r="G213" s="14"/>
    </row>
    <row r="214" spans="1:7" ht="12.75">
      <c r="A214" s="14"/>
      <c r="B214" s="14"/>
      <c r="C214" s="14"/>
      <c r="D214" s="14"/>
      <c r="E214" s="14"/>
      <c r="F214" s="14"/>
      <c r="G214" s="14"/>
    </row>
    <row r="215" spans="1:7" ht="12.75">
      <c r="A215" s="14"/>
      <c r="B215" s="14"/>
      <c r="C215" s="14"/>
      <c r="D215" s="14"/>
      <c r="E215" s="14"/>
      <c r="F215" s="14"/>
      <c r="G215" s="14"/>
    </row>
    <row r="216" spans="1:7" ht="12.75">
      <c r="A216" s="14"/>
      <c r="B216" s="14"/>
      <c r="C216" s="14"/>
      <c r="D216" s="14"/>
      <c r="E216" s="14"/>
      <c r="F216" s="14"/>
      <c r="G216" s="14"/>
    </row>
    <row r="217" spans="1:7" ht="12.75">
      <c r="A217" s="14"/>
      <c r="B217" s="14"/>
      <c r="C217" s="14"/>
      <c r="D217" s="14"/>
      <c r="E217" s="14"/>
      <c r="F217" s="14"/>
      <c r="G217" s="14"/>
    </row>
    <row r="218" spans="1:7" ht="12.75">
      <c r="A218" s="14"/>
      <c r="B218" s="14"/>
      <c r="C218" s="14"/>
      <c r="D218" s="14"/>
      <c r="E218" s="14"/>
      <c r="F218" s="14"/>
      <c r="G218" s="14"/>
    </row>
    <row r="219" spans="1:7" ht="12.75">
      <c r="A219" s="14"/>
      <c r="B219" s="14"/>
      <c r="C219" s="14"/>
      <c r="D219" s="14"/>
      <c r="E219" s="14"/>
      <c r="F219" s="14"/>
      <c r="G219" s="14"/>
    </row>
    <row r="220" spans="1:7" ht="12.75">
      <c r="A220" s="14"/>
      <c r="B220" s="14"/>
      <c r="C220" s="14"/>
      <c r="D220" s="14"/>
      <c r="E220" s="14"/>
      <c r="F220" s="14"/>
      <c r="G220" s="14"/>
    </row>
    <row r="221" spans="1:7" ht="12.75">
      <c r="A221" s="14"/>
      <c r="B221" s="14"/>
      <c r="C221" s="14"/>
      <c r="D221" s="14"/>
      <c r="E221" s="14"/>
      <c r="F221" s="14"/>
      <c r="G221" s="14"/>
    </row>
    <row r="222" spans="1:7" ht="12.75">
      <c r="A222" s="14"/>
      <c r="B222" s="14"/>
      <c r="C222" s="14"/>
      <c r="D222" s="14"/>
      <c r="E222" s="14"/>
      <c r="F222" s="14"/>
      <c r="G222" s="14"/>
    </row>
    <row r="223" spans="1:7" ht="12.75">
      <c r="A223" s="14"/>
      <c r="B223" s="14"/>
      <c r="C223" s="14"/>
      <c r="D223" s="14"/>
      <c r="E223" s="14"/>
      <c r="F223" s="14"/>
      <c r="G223" s="14"/>
    </row>
    <row r="224" spans="1:7" ht="12.75">
      <c r="A224" s="14"/>
      <c r="B224" s="14"/>
      <c r="C224" s="14"/>
      <c r="D224" s="14"/>
      <c r="E224" s="14"/>
      <c r="F224" s="14"/>
      <c r="G224" s="14"/>
    </row>
    <row r="225" spans="1:7" ht="12.75">
      <c r="A225" s="14"/>
      <c r="B225" s="14"/>
      <c r="C225" s="14"/>
      <c r="D225" s="14"/>
      <c r="E225" s="14"/>
      <c r="F225" s="14"/>
      <c r="G225" s="14"/>
    </row>
    <row r="226" spans="1:7" ht="12.75">
      <c r="A226" s="14"/>
      <c r="B226" s="14"/>
      <c r="C226" s="14"/>
      <c r="D226" s="14"/>
      <c r="E226" s="14"/>
      <c r="F226" s="14"/>
      <c r="G226" s="14"/>
    </row>
    <row r="227" spans="1:7" ht="12.75">
      <c r="A227" s="14"/>
      <c r="B227" s="14"/>
      <c r="C227" s="14"/>
      <c r="D227" s="14"/>
      <c r="E227" s="14"/>
      <c r="F227" s="14"/>
      <c r="G227" s="14"/>
    </row>
    <row r="228" spans="1:7" ht="12.75">
      <c r="A228" s="14"/>
      <c r="B228" s="14"/>
      <c r="C228" s="14"/>
      <c r="D228" s="14"/>
      <c r="E228" s="14"/>
      <c r="F228" s="14"/>
      <c r="G228" s="14"/>
    </row>
    <row r="229" spans="1:7" ht="12.75">
      <c r="A229" s="14"/>
      <c r="B229" s="14"/>
      <c r="C229" s="14"/>
      <c r="D229" s="14"/>
      <c r="E229" s="14"/>
      <c r="F229" s="14"/>
      <c r="G229" s="14"/>
    </row>
    <row r="230" spans="1:7" ht="12.75">
      <c r="A230" s="14"/>
      <c r="B230" s="14"/>
      <c r="C230" s="14"/>
      <c r="D230" s="14"/>
      <c r="E230" s="14"/>
      <c r="F230" s="14"/>
      <c r="G230" s="14"/>
    </row>
    <row r="231" spans="1:7" ht="12.75">
      <c r="A231" s="14"/>
      <c r="B231" s="14"/>
      <c r="C231" s="14"/>
      <c r="D231" s="14"/>
      <c r="E231" s="14"/>
      <c r="F231" s="14"/>
      <c r="G231" s="14"/>
    </row>
    <row r="232" spans="1:7" ht="12.75">
      <c r="A232" s="14"/>
      <c r="B232" s="14"/>
      <c r="C232" s="14"/>
      <c r="D232" s="14"/>
      <c r="E232" s="14"/>
      <c r="F232" s="14"/>
      <c r="G232" s="14"/>
    </row>
    <row r="233" spans="1:7" ht="12.75">
      <c r="A233" s="14"/>
      <c r="B233" s="14"/>
      <c r="C233" s="14"/>
      <c r="D233" s="14"/>
      <c r="E233" s="14"/>
      <c r="F233" s="14"/>
      <c r="G233" s="14"/>
    </row>
    <row r="234" spans="1:7" ht="12.75">
      <c r="A234" s="14"/>
      <c r="B234" s="14"/>
      <c r="C234" s="14"/>
      <c r="D234" s="14"/>
      <c r="E234" s="14"/>
      <c r="F234" s="14"/>
      <c r="G234" s="14"/>
    </row>
    <row r="235" spans="1:7" ht="12.75">
      <c r="A235" s="14"/>
      <c r="B235" s="14"/>
      <c r="C235" s="14"/>
      <c r="D235" s="14"/>
      <c r="E235" s="14"/>
      <c r="F235" s="14"/>
      <c r="G235" s="14"/>
    </row>
    <row r="236" spans="1:7" ht="12.75">
      <c r="A236" s="14"/>
      <c r="B236" s="14"/>
      <c r="C236" s="14"/>
      <c r="D236" s="14"/>
      <c r="E236" s="14"/>
      <c r="F236" s="14"/>
      <c r="G236" s="14"/>
    </row>
    <row r="237" spans="1:7" ht="12.75">
      <c r="A237" s="14"/>
      <c r="B237" s="14"/>
      <c r="C237" s="14"/>
      <c r="D237" s="14"/>
      <c r="E237" s="14"/>
      <c r="F237" s="14"/>
      <c r="G237" s="14"/>
    </row>
    <row r="238" spans="1:7" ht="12.75">
      <c r="A238" s="14"/>
      <c r="B238" s="14"/>
      <c r="C238" s="14"/>
      <c r="D238" s="14"/>
      <c r="E238" s="14"/>
      <c r="F238" s="14"/>
      <c r="G238" s="14"/>
    </row>
    <row r="239" spans="1:7" ht="12.75">
      <c r="A239" s="14"/>
      <c r="B239" s="14"/>
      <c r="C239" s="14"/>
      <c r="D239" s="14"/>
      <c r="E239" s="14"/>
      <c r="F239" s="14"/>
      <c r="G239" s="14"/>
    </row>
    <row r="240" spans="1:7" ht="12.75">
      <c r="A240" s="14"/>
      <c r="B240" s="14"/>
      <c r="C240" s="14"/>
      <c r="D240" s="14"/>
      <c r="E240" s="14"/>
      <c r="F240" s="14"/>
      <c r="G240" s="14"/>
    </row>
    <row r="241" spans="1:7" ht="12.75">
      <c r="A241" s="14"/>
      <c r="B241" s="14"/>
      <c r="C241" s="14"/>
      <c r="D241" s="14"/>
      <c r="E241" s="14"/>
      <c r="F241" s="14"/>
      <c r="G241" s="14"/>
    </row>
    <row r="242" spans="1:7" ht="12.75">
      <c r="A242" s="14"/>
      <c r="B242" s="14"/>
      <c r="C242" s="14"/>
      <c r="D242" s="14"/>
      <c r="E242" s="14"/>
      <c r="F242" s="14"/>
      <c r="G242" s="14"/>
    </row>
    <row r="243" spans="1:7" ht="12.75">
      <c r="A243" s="14"/>
      <c r="B243" s="14"/>
      <c r="C243" s="14"/>
      <c r="D243" s="14"/>
      <c r="E243" s="14"/>
      <c r="F243" s="14"/>
      <c r="G243" s="14"/>
    </row>
    <row r="244" spans="1:7" ht="12.75">
      <c r="A244" s="14"/>
      <c r="B244" s="14"/>
      <c r="C244" s="14"/>
      <c r="D244" s="14"/>
      <c r="E244" s="14"/>
      <c r="F244" s="14"/>
      <c r="G244" s="14"/>
    </row>
    <row r="245" spans="1:7" ht="12.75">
      <c r="A245" s="14"/>
      <c r="B245" s="14"/>
      <c r="C245" s="14"/>
      <c r="D245" s="14"/>
      <c r="E245" s="14"/>
      <c r="F245" s="14"/>
      <c r="G245" s="14"/>
    </row>
    <row r="246" spans="1:7" ht="12.75">
      <c r="A246" s="14"/>
      <c r="B246" s="14"/>
      <c r="C246" s="14"/>
      <c r="D246" s="14"/>
      <c r="E246" s="14"/>
      <c r="F246" s="14"/>
      <c r="G246" s="14"/>
    </row>
    <row r="247" spans="1:7" ht="12.75">
      <c r="A247" s="14"/>
      <c r="B247" s="14"/>
      <c r="C247" s="14"/>
      <c r="D247" s="14"/>
      <c r="E247" s="14"/>
      <c r="F247" s="14"/>
      <c r="G247" s="14"/>
    </row>
    <row r="248" spans="1:7" ht="12.75">
      <c r="A248" s="14"/>
      <c r="B248" s="14"/>
      <c r="C248" s="14"/>
      <c r="D248" s="14"/>
      <c r="E248" s="14"/>
      <c r="F248" s="14"/>
      <c r="G248" s="14"/>
    </row>
    <row r="249" spans="1:7" ht="12.75">
      <c r="A249" s="14"/>
      <c r="B249" s="14"/>
      <c r="C249" s="14"/>
      <c r="D249" s="14"/>
      <c r="E249" s="14"/>
      <c r="F249" s="14"/>
      <c r="G249" s="14"/>
    </row>
    <row r="250" spans="1:7" ht="12.75">
      <c r="A250" s="14"/>
      <c r="B250" s="14"/>
      <c r="C250" s="14"/>
      <c r="D250" s="14"/>
      <c r="E250" s="14"/>
      <c r="F250" s="14"/>
      <c r="G250" s="14"/>
    </row>
    <row r="251" spans="1:7" ht="12.75">
      <c r="A251" s="14"/>
      <c r="B251" s="14"/>
      <c r="C251" s="14"/>
      <c r="D251" s="14"/>
      <c r="E251" s="14"/>
      <c r="F251" s="14"/>
      <c r="G251" s="14"/>
    </row>
    <row r="252" spans="1:7" ht="12.75">
      <c r="A252" s="14"/>
      <c r="B252" s="14"/>
      <c r="C252" s="14"/>
      <c r="D252" s="14"/>
      <c r="E252" s="14"/>
      <c r="F252" s="14"/>
      <c r="G252" s="14"/>
    </row>
    <row r="253" spans="1:7" ht="12.75">
      <c r="A253" s="14"/>
      <c r="B253" s="14"/>
      <c r="C253" s="14"/>
      <c r="D253" s="14"/>
      <c r="E253" s="14"/>
      <c r="F253" s="14"/>
      <c r="G253" s="14"/>
    </row>
    <row r="254" spans="1:7" ht="12.75">
      <c r="A254" s="14"/>
      <c r="B254" s="14"/>
      <c r="C254" s="14"/>
      <c r="D254" s="14"/>
      <c r="E254" s="14"/>
      <c r="F254" s="14"/>
      <c r="G254" s="14"/>
    </row>
    <row r="255" spans="1:7" ht="12.75">
      <c r="A255" s="14"/>
      <c r="B255" s="14"/>
      <c r="C255" s="14"/>
      <c r="D255" s="14"/>
      <c r="E255" s="14"/>
      <c r="F255" s="14"/>
      <c r="G255" s="14"/>
    </row>
    <row r="256" spans="1:7" ht="12.75">
      <c r="A256" s="14"/>
      <c r="B256" s="14"/>
      <c r="C256" s="14"/>
      <c r="D256" s="14"/>
      <c r="E256" s="14"/>
      <c r="F256" s="14"/>
      <c r="G256" s="14"/>
    </row>
    <row r="257" spans="1:7" ht="12.75">
      <c r="A257" s="14"/>
      <c r="B257" s="14"/>
      <c r="C257" s="14"/>
      <c r="D257" s="14"/>
      <c r="E257" s="14"/>
      <c r="F257" s="14"/>
      <c r="G257" s="14"/>
    </row>
    <row r="258" spans="1:7" ht="12.75">
      <c r="A258" s="14"/>
      <c r="B258" s="14"/>
      <c r="C258" s="14"/>
      <c r="D258" s="14"/>
      <c r="E258" s="14"/>
      <c r="F258" s="14"/>
      <c r="G258" s="14"/>
    </row>
    <row r="259" spans="1:7" ht="12.75">
      <c r="A259" s="14"/>
      <c r="B259" s="14"/>
      <c r="C259" s="14"/>
      <c r="D259" s="14"/>
      <c r="E259" s="14"/>
      <c r="F259" s="14"/>
      <c r="G259" s="14"/>
    </row>
    <row r="260" spans="1:7" ht="12.75">
      <c r="A260" s="14"/>
      <c r="B260" s="14"/>
      <c r="C260" s="14"/>
      <c r="D260" s="14"/>
      <c r="E260" s="14"/>
      <c r="F260" s="14"/>
      <c r="G260" s="14"/>
    </row>
    <row r="261" spans="1:7" ht="12.75">
      <c r="A261" s="14"/>
      <c r="B261" s="14"/>
      <c r="C261" s="14"/>
      <c r="D261" s="14"/>
      <c r="E261" s="14"/>
      <c r="F261" s="14"/>
      <c r="G261" s="14"/>
    </row>
    <row r="262" spans="1:7" ht="12.75">
      <c r="A262" s="14"/>
      <c r="B262" s="14"/>
      <c r="C262" s="14"/>
      <c r="D262" s="14"/>
      <c r="E262" s="14"/>
      <c r="F262" s="14"/>
      <c r="G262" s="14"/>
    </row>
    <row r="263" spans="1:7" ht="12.75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14"/>
      <c r="B271" s="14"/>
      <c r="C271" s="14"/>
      <c r="D271" s="14"/>
      <c r="E271" s="14"/>
      <c r="F271" s="14"/>
      <c r="G271" s="14"/>
    </row>
    <row r="272" spans="1:7" ht="12.75">
      <c r="A272" s="14"/>
      <c r="B272" s="14"/>
      <c r="C272" s="14"/>
      <c r="D272" s="14"/>
      <c r="E272" s="14"/>
      <c r="F272" s="14"/>
      <c r="G272" s="14"/>
    </row>
    <row r="273" spans="1:7" ht="12.75">
      <c r="A273" s="14"/>
      <c r="B273" s="14"/>
      <c r="C273" s="14"/>
      <c r="D273" s="14"/>
      <c r="E273" s="14"/>
      <c r="F273" s="14"/>
      <c r="G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14"/>
      <c r="B280" s="14"/>
      <c r="C280" s="14"/>
      <c r="D280" s="14"/>
      <c r="E280" s="14"/>
      <c r="F280" s="14"/>
      <c r="G280" s="14"/>
    </row>
    <row r="281" spans="1:7" ht="12.75">
      <c r="A281" s="14"/>
      <c r="B281" s="14"/>
      <c r="C281" s="14"/>
      <c r="D281" s="14"/>
      <c r="E281" s="14"/>
      <c r="F281" s="14"/>
      <c r="G281" s="14"/>
    </row>
    <row r="282" spans="1:7" ht="12.75">
      <c r="A282" s="14"/>
      <c r="B282" s="14"/>
      <c r="C282" s="14"/>
      <c r="D282" s="14"/>
      <c r="E282" s="14"/>
      <c r="F282" s="14"/>
      <c r="G282" s="14"/>
    </row>
    <row r="283" spans="1:7" ht="12.75">
      <c r="A283" s="14"/>
      <c r="B283" s="14"/>
      <c r="C283" s="14"/>
      <c r="D283" s="14"/>
      <c r="E283" s="14"/>
      <c r="F283" s="14"/>
      <c r="G283" s="14"/>
    </row>
    <row r="284" spans="1:7" ht="12.75">
      <c r="A284" s="14"/>
      <c r="B284" s="14"/>
      <c r="C284" s="14"/>
      <c r="D284" s="14"/>
      <c r="E284" s="14"/>
      <c r="F284" s="14"/>
      <c r="G284" s="14"/>
    </row>
    <row r="285" spans="1:7" ht="12.75">
      <c r="A285" s="14"/>
      <c r="B285" s="14"/>
      <c r="C285" s="14"/>
      <c r="D285" s="14"/>
      <c r="E285" s="14"/>
      <c r="F285" s="14"/>
      <c r="G285" s="14"/>
    </row>
    <row r="286" spans="1:7" ht="12.75">
      <c r="A286" s="14"/>
      <c r="B286" s="14"/>
      <c r="C286" s="14"/>
      <c r="D286" s="14"/>
      <c r="E286" s="14"/>
      <c r="F286" s="14"/>
      <c r="G286" s="14"/>
    </row>
    <row r="287" spans="1:7" ht="12.75">
      <c r="A287" s="14"/>
      <c r="B287" s="14"/>
      <c r="C287" s="14"/>
      <c r="D287" s="14"/>
      <c r="E287" s="14"/>
      <c r="F287" s="14"/>
      <c r="G287" s="14"/>
    </row>
    <row r="288" spans="1:7" ht="12.75">
      <c r="A288" s="14"/>
      <c r="B288" s="14"/>
      <c r="C288" s="14"/>
      <c r="D288" s="14"/>
      <c r="E288" s="14"/>
      <c r="F288" s="14"/>
      <c r="G288" s="14"/>
    </row>
    <row r="289" spans="1:7" ht="12.75">
      <c r="A289" s="14"/>
      <c r="B289" s="14"/>
      <c r="C289" s="14"/>
      <c r="D289" s="14"/>
      <c r="E289" s="14"/>
      <c r="F289" s="14"/>
      <c r="G289" s="14"/>
    </row>
    <row r="290" spans="1:7" ht="12.75">
      <c r="A290" s="14"/>
      <c r="B290" s="14"/>
      <c r="C290" s="14"/>
      <c r="D290" s="14"/>
      <c r="E290" s="14"/>
      <c r="F290" s="14"/>
      <c r="G290" s="14"/>
    </row>
    <row r="291" spans="1:7" ht="12.75">
      <c r="A291" s="14"/>
      <c r="B291" s="14"/>
      <c r="C291" s="14"/>
      <c r="D291" s="14"/>
      <c r="E291" s="14"/>
      <c r="F291" s="14"/>
      <c r="G291" s="14"/>
    </row>
    <row r="292" spans="1:7" ht="12.75">
      <c r="A292" s="14"/>
      <c r="B292" s="14"/>
      <c r="C292" s="14"/>
      <c r="D292" s="14"/>
      <c r="E292" s="14"/>
      <c r="F292" s="14"/>
      <c r="G292" s="14"/>
    </row>
    <row r="293" spans="1:7" ht="12.75">
      <c r="A293" s="14"/>
      <c r="B293" s="14"/>
      <c r="C293" s="14"/>
      <c r="D293" s="14"/>
      <c r="E293" s="14"/>
      <c r="F293" s="14"/>
      <c r="G293" s="14"/>
    </row>
    <row r="294" spans="1:7" ht="12.75">
      <c r="A294" s="14"/>
      <c r="B294" s="14"/>
      <c r="C294" s="14"/>
      <c r="D294" s="14"/>
      <c r="E294" s="14"/>
      <c r="F294" s="14"/>
      <c r="G294" s="14"/>
    </row>
    <row r="295" spans="1:7" ht="12.75">
      <c r="A295" s="14"/>
      <c r="B295" s="14"/>
      <c r="C295" s="14"/>
      <c r="D295" s="14"/>
      <c r="E295" s="14"/>
      <c r="F295" s="14"/>
      <c r="G295" s="14"/>
    </row>
    <row r="296" spans="1:7" ht="12.75">
      <c r="A296" s="14"/>
      <c r="B296" s="14"/>
      <c r="C296" s="14"/>
      <c r="D296" s="14"/>
      <c r="E296" s="14"/>
      <c r="F296" s="14"/>
      <c r="G296" s="14"/>
    </row>
    <row r="297" spans="1:7" ht="12.75">
      <c r="A297" s="14"/>
      <c r="B297" s="14"/>
      <c r="C297" s="14"/>
      <c r="D297" s="14"/>
      <c r="E297" s="14"/>
      <c r="F297" s="14"/>
      <c r="G297" s="14"/>
    </row>
    <row r="298" spans="1:7" ht="12.75">
      <c r="A298" s="14"/>
      <c r="B298" s="14"/>
      <c r="C298" s="14"/>
      <c r="D298" s="14"/>
      <c r="E298" s="14"/>
      <c r="F298" s="14"/>
      <c r="G298" s="14"/>
    </row>
    <row r="299" spans="1:7" ht="12.75">
      <c r="A299" s="14"/>
      <c r="B299" s="14"/>
      <c r="C299" s="14"/>
      <c r="D299" s="14"/>
      <c r="E299" s="14"/>
      <c r="F299" s="14"/>
      <c r="G299" s="14"/>
    </row>
    <row r="300" spans="1:7" ht="12.75">
      <c r="A300" s="14"/>
      <c r="B300" s="14"/>
      <c r="C300" s="14"/>
      <c r="D300" s="14"/>
      <c r="E300" s="14"/>
      <c r="F300" s="14"/>
      <c r="G300" s="14"/>
    </row>
    <row r="301" spans="1:7" ht="12.75">
      <c r="A301" s="14"/>
      <c r="B301" s="14"/>
      <c r="C301" s="14"/>
      <c r="D301" s="14"/>
      <c r="E301" s="14"/>
      <c r="F301" s="14"/>
      <c r="G301" s="14"/>
    </row>
    <row r="302" spans="1:7" ht="12.75">
      <c r="A302" s="14"/>
      <c r="B302" s="14"/>
      <c r="C302" s="14"/>
      <c r="D302" s="14"/>
      <c r="E302" s="14"/>
      <c r="F302" s="14"/>
      <c r="G302" s="14"/>
    </row>
    <row r="303" spans="1:7" ht="12.75">
      <c r="A303" s="14"/>
      <c r="B303" s="14"/>
      <c r="C303" s="14"/>
      <c r="D303" s="14"/>
      <c r="E303" s="14"/>
      <c r="F303" s="14"/>
      <c r="G303" s="14"/>
    </row>
    <row r="304" spans="1:7" ht="12.75">
      <c r="A304" s="14"/>
      <c r="B304" s="14"/>
      <c r="C304" s="14"/>
      <c r="D304" s="14"/>
      <c r="E304" s="14"/>
      <c r="F304" s="14"/>
      <c r="G304" s="14"/>
    </row>
    <row r="305" spans="1:7" ht="12.75">
      <c r="A305" s="14"/>
      <c r="B305" s="14"/>
      <c r="C305" s="14"/>
      <c r="D305" s="14"/>
      <c r="E305" s="14"/>
      <c r="F305" s="14"/>
      <c r="G305" s="14"/>
    </row>
    <row r="306" spans="1:7" ht="12.75">
      <c r="A306" s="14"/>
      <c r="B306" s="14"/>
      <c r="C306" s="14"/>
      <c r="D306" s="14"/>
      <c r="E306" s="14"/>
      <c r="F306" s="14"/>
      <c r="G306" s="14"/>
    </row>
    <row r="307" spans="1:7" ht="12.75">
      <c r="A307" s="14"/>
      <c r="B307" s="14"/>
      <c r="C307" s="14"/>
      <c r="D307" s="14"/>
      <c r="E307" s="14"/>
      <c r="F307" s="14"/>
      <c r="G307" s="14"/>
    </row>
    <row r="308" spans="1:7" ht="12.75">
      <c r="A308" s="14"/>
      <c r="B308" s="14"/>
      <c r="C308" s="14"/>
      <c r="D308" s="14"/>
      <c r="E308" s="14"/>
      <c r="F308" s="14"/>
      <c r="G308" s="14"/>
    </row>
    <row r="309" spans="1:7" ht="12.75">
      <c r="A309" s="14"/>
      <c r="B309" s="14"/>
      <c r="C309" s="14"/>
      <c r="D309" s="14"/>
      <c r="E309" s="14"/>
      <c r="F309" s="14"/>
      <c r="G309" s="14"/>
    </row>
    <row r="310" spans="1:7" ht="12.75">
      <c r="A310" s="14"/>
      <c r="B310" s="14"/>
      <c r="C310" s="14"/>
      <c r="D310" s="14"/>
      <c r="E310" s="14"/>
      <c r="F310" s="14"/>
      <c r="G310" s="14"/>
    </row>
    <row r="311" spans="1:7" ht="12.75">
      <c r="A311" s="14"/>
      <c r="B311" s="14"/>
      <c r="C311" s="14"/>
      <c r="D311" s="14"/>
      <c r="E311" s="14"/>
      <c r="F311" s="14"/>
      <c r="G311" s="14"/>
    </row>
    <row r="312" spans="1:7" ht="12.75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14"/>
      <c r="B315" s="14"/>
      <c r="C315" s="14"/>
      <c r="D315" s="14"/>
      <c r="E315" s="14"/>
      <c r="F315" s="14"/>
      <c r="G315" s="14"/>
    </row>
    <row r="316" spans="1:7" ht="12.75">
      <c r="A316" s="14"/>
      <c r="B316" s="14"/>
      <c r="C316" s="14"/>
      <c r="D316" s="14"/>
      <c r="E316" s="14"/>
      <c r="F316" s="14"/>
      <c r="G316" s="14"/>
    </row>
    <row r="317" spans="1:7" ht="12.75">
      <c r="A317" s="14"/>
      <c r="B317" s="14"/>
      <c r="C317" s="14"/>
      <c r="D317" s="14"/>
      <c r="E317" s="14"/>
      <c r="F317" s="14"/>
      <c r="G317" s="14"/>
    </row>
    <row r="318" spans="1:7" ht="12.75">
      <c r="A318" s="14"/>
      <c r="B318" s="14"/>
      <c r="C318" s="14"/>
      <c r="D318" s="14"/>
      <c r="E318" s="14"/>
      <c r="F318" s="14"/>
      <c r="G318" s="14"/>
    </row>
    <row r="319" spans="1:7" ht="12.75">
      <c r="A319" s="14"/>
      <c r="B319" s="14"/>
      <c r="C319" s="14"/>
      <c r="D319" s="14"/>
      <c r="E319" s="14"/>
      <c r="F319" s="14"/>
      <c r="G319" s="14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14"/>
      <c r="B326" s="14"/>
      <c r="C326" s="14"/>
      <c r="D326" s="14"/>
      <c r="E326" s="14"/>
      <c r="F326" s="14"/>
      <c r="G326" s="14"/>
    </row>
    <row r="327" spans="1:7" ht="12.75">
      <c r="A327" s="14"/>
      <c r="B327" s="14"/>
      <c r="C327" s="14"/>
      <c r="D327" s="14"/>
      <c r="E327" s="14"/>
      <c r="F327" s="14"/>
      <c r="G327" s="14"/>
    </row>
    <row r="328" spans="1:7" ht="12.75">
      <c r="A328" s="14"/>
      <c r="B328" s="14"/>
      <c r="C328" s="14"/>
      <c r="D328" s="14"/>
      <c r="E328" s="14"/>
      <c r="F328" s="14"/>
      <c r="G328" s="14"/>
    </row>
    <row r="329" spans="1:7" ht="12.75">
      <c r="A329" s="14"/>
      <c r="B329" s="14"/>
      <c r="C329" s="14"/>
      <c r="D329" s="14"/>
      <c r="E329" s="14"/>
      <c r="F329" s="14"/>
      <c r="G329" s="14"/>
    </row>
    <row r="330" spans="1:7" ht="12.75">
      <c r="A330" s="14"/>
      <c r="B330" s="14"/>
      <c r="C330" s="14"/>
      <c r="D330" s="14"/>
      <c r="E330" s="14"/>
      <c r="F330" s="14"/>
      <c r="G330" s="14"/>
    </row>
    <row r="331" spans="1:7" ht="12.75">
      <c r="A331" s="14"/>
      <c r="B331" s="14"/>
      <c r="C331" s="14"/>
      <c r="D331" s="14"/>
      <c r="E331" s="14"/>
      <c r="F331" s="14"/>
      <c r="G331" s="14"/>
    </row>
    <row r="332" spans="1:7" ht="12.75">
      <c r="A332" s="14"/>
      <c r="B332" s="14"/>
      <c r="C332" s="14"/>
      <c r="D332" s="14"/>
      <c r="E332" s="14"/>
      <c r="F332" s="14"/>
      <c r="G332" s="14"/>
    </row>
    <row r="333" spans="1:7" ht="12.75">
      <c r="A333" s="14"/>
      <c r="B333" s="14"/>
      <c r="C333" s="14"/>
      <c r="D333" s="14"/>
      <c r="E333" s="14"/>
      <c r="F333" s="14"/>
      <c r="G333" s="14"/>
    </row>
    <row r="334" spans="1:7" ht="12.75">
      <c r="A334" s="14"/>
      <c r="B334" s="14"/>
      <c r="C334" s="14"/>
      <c r="D334" s="14"/>
      <c r="E334" s="14"/>
      <c r="F334" s="14"/>
      <c r="G334" s="14"/>
    </row>
    <row r="335" spans="1:7" ht="12.75">
      <c r="A335" s="14"/>
      <c r="B335" s="14"/>
      <c r="C335" s="14"/>
      <c r="D335" s="14"/>
      <c r="E335" s="14"/>
      <c r="F335" s="14"/>
      <c r="G335" s="14"/>
    </row>
    <row r="336" spans="1:7" ht="12.75">
      <c r="A336" s="14"/>
      <c r="B336" s="14"/>
      <c r="C336" s="14"/>
      <c r="D336" s="14"/>
      <c r="E336" s="14"/>
      <c r="F336" s="14"/>
      <c r="G336" s="14"/>
    </row>
    <row r="337" spans="1:7" ht="12.75">
      <c r="A337" s="14"/>
      <c r="B337" s="14"/>
      <c r="C337" s="14"/>
      <c r="D337" s="14"/>
      <c r="E337" s="14"/>
      <c r="F337" s="14"/>
      <c r="G337" s="14"/>
    </row>
    <row r="338" spans="1:7" ht="12.75">
      <c r="A338" s="14"/>
      <c r="B338" s="14"/>
      <c r="C338" s="14"/>
      <c r="D338" s="14"/>
      <c r="E338" s="14"/>
      <c r="F338" s="1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7" ht="12.75">
      <c r="A340" s="14"/>
      <c r="B340" s="14"/>
      <c r="C340" s="14"/>
      <c r="D340" s="14"/>
      <c r="E340" s="14"/>
      <c r="F340" s="14"/>
      <c r="G340" s="14"/>
    </row>
    <row r="341" spans="1:7" ht="12.75">
      <c r="A341" s="14"/>
      <c r="B341" s="14"/>
      <c r="C341" s="14"/>
      <c r="D341" s="14"/>
      <c r="E341" s="14"/>
      <c r="F341" s="14"/>
      <c r="G341" s="14"/>
    </row>
    <row r="342" spans="1:7" ht="12.75">
      <c r="A342" s="14"/>
      <c r="B342" s="14"/>
      <c r="C342" s="14"/>
      <c r="D342" s="14"/>
      <c r="E342" s="14"/>
      <c r="F342" s="14"/>
      <c r="G342" s="14"/>
    </row>
    <row r="343" spans="1:7" ht="12.75">
      <c r="A343" s="14"/>
      <c r="B343" s="14"/>
      <c r="C343" s="14"/>
      <c r="D343" s="14"/>
      <c r="E343" s="14"/>
      <c r="F343" s="14"/>
      <c r="G343" s="14"/>
    </row>
    <row r="344" spans="1:7" ht="12.75">
      <c r="A344" s="14"/>
      <c r="B344" s="14"/>
      <c r="C344" s="14"/>
      <c r="D344" s="14"/>
      <c r="E344" s="14"/>
      <c r="F344" s="14"/>
      <c r="G344" s="14"/>
    </row>
    <row r="345" spans="1:7" ht="12.75">
      <c r="A345" s="14"/>
      <c r="B345" s="14"/>
      <c r="C345" s="14"/>
      <c r="D345" s="14"/>
      <c r="E345" s="14"/>
      <c r="F345" s="14"/>
      <c r="G345" s="14"/>
    </row>
    <row r="346" spans="1:7" ht="12.75">
      <c r="A346" s="14"/>
      <c r="B346" s="14"/>
      <c r="C346" s="14"/>
      <c r="D346" s="14"/>
      <c r="E346" s="14"/>
      <c r="F346" s="14"/>
      <c r="G346" s="14"/>
    </row>
    <row r="347" spans="1:7" ht="12.75">
      <c r="A347" s="14"/>
      <c r="B347" s="14"/>
      <c r="C347" s="14"/>
      <c r="D347" s="14"/>
      <c r="E347" s="14"/>
      <c r="F347" s="14"/>
      <c r="G347" s="14"/>
    </row>
    <row r="348" spans="1:7" ht="12.75">
      <c r="A348" s="14"/>
      <c r="B348" s="14"/>
      <c r="C348" s="14"/>
      <c r="D348" s="14"/>
      <c r="E348" s="14"/>
      <c r="F348" s="14"/>
      <c r="G348" s="14"/>
    </row>
    <row r="349" spans="1:7" ht="12.75">
      <c r="A349" s="14"/>
      <c r="B349" s="14"/>
      <c r="C349" s="14"/>
      <c r="D349" s="14"/>
      <c r="E349" s="14"/>
      <c r="F349" s="1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14"/>
      <c r="B351" s="14"/>
      <c r="C351" s="14"/>
      <c r="D351" s="14"/>
      <c r="E351" s="14"/>
      <c r="F351" s="1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14"/>
      <c r="B354" s="14"/>
      <c r="C354" s="14"/>
      <c r="D354" s="14"/>
      <c r="E354" s="14"/>
      <c r="F354" s="14"/>
      <c r="G354" s="14"/>
    </row>
    <row r="355" spans="1:7" ht="12.75">
      <c r="A355" s="14"/>
      <c r="B355" s="14"/>
      <c r="C355" s="14"/>
      <c r="D355" s="14"/>
      <c r="E355" s="14"/>
      <c r="F355" s="1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14"/>
      <c r="B357" s="14"/>
      <c r="C357" s="14"/>
      <c r="D357" s="14"/>
      <c r="E357" s="14"/>
      <c r="F357" s="14"/>
      <c r="G357" s="14"/>
    </row>
    <row r="358" spans="1:7" ht="12.75">
      <c r="A358" s="14"/>
      <c r="B358" s="14"/>
      <c r="C358" s="14"/>
      <c r="D358" s="14"/>
      <c r="E358" s="14"/>
      <c r="F358" s="1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  <row r="360" spans="1:7" ht="12.75">
      <c r="A360" s="14"/>
      <c r="B360" s="14"/>
      <c r="C360" s="14"/>
      <c r="D360" s="14"/>
      <c r="E360" s="1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  <row r="397" spans="1:7" ht="12.75">
      <c r="A397" s="14"/>
      <c r="B397" s="14"/>
      <c r="C397" s="14"/>
      <c r="D397" s="14"/>
      <c r="E397" s="14"/>
      <c r="F397" s="14"/>
      <c r="G397" s="14"/>
    </row>
    <row r="398" spans="1:7" ht="12.75">
      <c r="A398" s="14"/>
      <c r="B398" s="14"/>
      <c r="C398" s="14"/>
      <c r="D398" s="14"/>
      <c r="E398" s="14"/>
      <c r="F398" s="14"/>
      <c r="G398" s="14"/>
    </row>
    <row r="399" spans="1:7" ht="12.75">
      <c r="A399" s="14"/>
      <c r="B399" s="14"/>
      <c r="C399" s="14"/>
      <c r="D399" s="14"/>
      <c r="E399" s="14"/>
      <c r="F399" s="14"/>
      <c r="G399" s="14"/>
    </row>
    <row r="400" spans="1:7" ht="12.75">
      <c r="A400" s="14"/>
      <c r="B400" s="14"/>
      <c r="C400" s="14"/>
      <c r="D400" s="14"/>
      <c r="E400" s="14"/>
      <c r="F400" s="14"/>
      <c r="G400" s="14"/>
    </row>
    <row r="401" spans="1:7" ht="12.75">
      <c r="A401" s="14"/>
      <c r="B401" s="14"/>
      <c r="C401" s="14"/>
      <c r="D401" s="14"/>
      <c r="E401" s="14"/>
      <c r="F401" s="14"/>
      <c r="G401" s="14"/>
    </row>
    <row r="402" spans="1:7" ht="12.75">
      <c r="A402" s="14"/>
      <c r="B402" s="14"/>
      <c r="C402" s="14"/>
      <c r="D402" s="14"/>
      <c r="E402" s="14"/>
      <c r="F402" s="14"/>
      <c r="G402" s="14"/>
    </row>
    <row r="403" spans="1:7" ht="12.75">
      <c r="A403" s="14"/>
      <c r="B403" s="14"/>
      <c r="C403" s="14"/>
      <c r="D403" s="14"/>
      <c r="E403" s="14"/>
      <c r="F403" s="14"/>
      <c r="G403" s="14"/>
    </row>
    <row r="404" spans="1:7" ht="12.75">
      <c r="A404" s="14"/>
      <c r="B404" s="14"/>
      <c r="C404" s="14"/>
      <c r="D404" s="14"/>
      <c r="E404" s="14"/>
      <c r="F404" s="14"/>
      <c r="G404" s="14"/>
    </row>
    <row r="405" spans="1:7" ht="12.75">
      <c r="A405" s="14"/>
      <c r="B405" s="14"/>
      <c r="C405" s="14"/>
      <c r="D405" s="14"/>
      <c r="E405" s="14"/>
      <c r="F405" s="14"/>
      <c r="G405" s="14"/>
    </row>
    <row r="406" spans="1:7" ht="12.75">
      <c r="A406" s="14"/>
      <c r="B406" s="14"/>
      <c r="C406" s="14"/>
      <c r="D406" s="14"/>
      <c r="E406" s="14"/>
      <c r="F406" s="14"/>
      <c r="G406" s="14"/>
    </row>
    <row r="407" spans="1:7" ht="12.75">
      <c r="A407" s="14"/>
      <c r="B407" s="14"/>
      <c r="C407" s="14"/>
      <c r="D407" s="14"/>
      <c r="E407" s="14"/>
      <c r="F407" s="14"/>
      <c r="G407" s="14"/>
    </row>
    <row r="408" spans="1:7" ht="12.75">
      <c r="A408" s="14"/>
      <c r="B408" s="14"/>
      <c r="C408" s="14"/>
      <c r="D408" s="14"/>
      <c r="E408" s="14"/>
      <c r="F408" s="14"/>
      <c r="G408" s="14"/>
    </row>
    <row r="409" spans="1:7" ht="12.75">
      <c r="A409" s="14"/>
      <c r="B409" s="14"/>
      <c r="C409" s="14"/>
      <c r="D409" s="14"/>
      <c r="E409" s="14"/>
      <c r="F409" s="14"/>
      <c r="G409" s="14"/>
    </row>
    <row r="410" spans="1:7" ht="12.75">
      <c r="A410" s="14"/>
      <c r="B410" s="14"/>
      <c r="C410" s="14"/>
      <c r="D410" s="14"/>
      <c r="E410" s="14"/>
      <c r="F410" s="14"/>
      <c r="G410" s="14"/>
    </row>
    <row r="411" spans="1:7" ht="12.75">
      <c r="A411" s="14"/>
      <c r="B411" s="14"/>
      <c r="C411" s="14"/>
      <c r="D411" s="14"/>
      <c r="E411" s="14"/>
      <c r="F411" s="14"/>
      <c r="G411" s="14"/>
    </row>
    <row r="412" spans="1:7" ht="12.75">
      <c r="A412" s="14"/>
      <c r="B412" s="14"/>
      <c r="C412" s="14"/>
      <c r="D412" s="14"/>
      <c r="E412" s="14"/>
      <c r="F412" s="14"/>
      <c r="G412" s="14"/>
    </row>
    <row r="413" spans="1:7" ht="12.75">
      <c r="A413" s="14"/>
      <c r="B413" s="14"/>
      <c r="C413" s="14"/>
      <c r="D413" s="14"/>
      <c r="E413" s="14"/>
      <c r="F413" s="14"/>
      <c r="G413" s="14"/>
    </row>
    <row r="414" spans="1:7" ht="12.75">
      <c r="A414" s="14"/>
      <c r="B414" s="14"/>
      <c r="C414" s="14"/>
      <c r="D414" s="14"/>
      <c r="E414" s="14"/>
      <c r="F414" s="14"/>
      <c r="G414" s="14"/>
    </row>
    <row r="415" spans="1:7" ht="12.75">
      <c r="A415" s="14"/>
      <c r="B415" s="14"/>
      <c r="C415" s="14"/>
      <c r="D415" s="14"/>
      <c r="E415" s="14"/>
      <c r="F415" s="14"/>
      <c r="G415" s="14"/>
    </row>
    <row r="416" spans="1:7" ht="12.75">
      <c r="A416" s="14"/>
      <c r="B416" s="14"/>
      <c r="C416" s="14"/>
      <c r="D416" s="14"/>
      <c r="E416" s="14"/>
      <c r="F416" s="14"/>
      <c r="G416" s="14"/>
    </row>
    <row r="417" spans="1:7" ht="12.75">
      <c r="A417" s="14"/>
      <c r="B417" s="14"/>
      <c r="C417" s="14"/>
      <c r="D417" s="14"/>
      <c r="E417" s="14"/>
      <c r="F417" s="14"/>
      <c r="G417" s="14"/>
    </row>
    <row r="418" spans="1:7" ht="12.75">
      <c r="A418" s="14"/>
      <c r="B418" s="14"/>
      <c r="C418" s="14"/>
      <c r="D418" s="14"/>
      <c r="E418" s="14"/>
      <c r="F418" s="14"/>
      <c r="G418" s="14"/>
    </row>
    <row r="419" spans="1:7" ht="12.75">
      <c r="A419" s="14"/>
      <c r="B419" s="14"/>
      <c r="C419" s="14"/>
      <c r="D419" s="14"/>
      <c r="E419" s="14"/>
      <c r="F419" s="14"/>
      <c r="G419" s="14"/>
    </row>
    <row r="420" spans="1:7" ht="12.75">
      <c r="A420" s="14"/>
      <c r="B420" s="14"/>
      <c r="C420" s="14"/>
      <c r="D420" s="14"/>
      <c r="E420" s="14"/>
      <c r="F420" s="14"/>
      <c r="G420" s="14"/>
    </row>
    <row r="421" spans="1:7" ht="12.75">
      <c r="A421" s="14"/>
      <c r="B421" s="14"/>
      <c r="C421" s="14"/>
      <c r="D421" s="14"/>
      <c r="E421" s="14"/>
      <c r="F421" s="14"/>
      <c r="G421" s="14"/>
    </row>
    <row r="422" spans="1:7" ht="12.75">
      <c r="A422" s="14"/>
      <c r="B422" s="14"/>
      <c r="C422" s="14"/>
      <c r="D422" s="14"/>
      <c r="E422" s="14"/>
      <c r="F422" s="14"/>
      <c r="G422" s="14"/>
    </row>
    <row r="423" spans="1:7" ht="12.75">
      <c r="A423" s="14"/>
      <c r="B423" s="14"/>
      <c r="C423" s="14"/>
      <c r="D423" s="14"/>
      <c r="E423" s="14"/>
      <c r="F423" s="14"/>
      <c r="G423" s="14"/>
    </row>
    <row r="424" spans="1:7" ht="12.75">
      <c r="A424" s="14"/>
      <c r="B424" s="14"/>
      <c r="C424" s="14"/>
      <c r="D424" s="14"/>
      <c r="E424" s="14"/>
      <c r="F424" s="14"/>
      <c r="G424" s="14"/>
    </row>
    <row r="425" spans="1:7" ht="12.75">
      <c r="A425" s="14"/>
      <c r="B425" s="14"/>
      <c r="C425" s="14"/>
      <c r="D425" s="14"/>
      <c r="E425" s="14"/>
      <c r="F425" s="14"/>
      <c r="G425" s="14"/>
    </row>
    <row r="426" spans="1:7" ht="12.75">
      <c r="A426" s="14"/>
      <c r="B426" s="14"/>
      <c r="C426" s="14"/>
      <c r="D426" s="14"/>
      <c r="E426" s="14"/>
      <c r="F426" s="14"/>
      <c r="G426" s="14"/>
    </row>
    <row r="427" spans="1:7" ht="12.75">
      <c r="A427" s="14"/>
      <c r="B427" s="14"/>
      <c r="C427" s="14"/>
      <c r="D427" s="14"/>
      <c r="E427" s="14"/>
      <c r="F427" s="14"/>
      <c r="G427" s="14"/>
    </row>
    <row r="428" spans="1:7" ht="12.75">
      <c r="A428" s="14"/>
      <c r="B428" s="14"/>
      <c r="C428" s="14"/>
      <c r="D428" s="14"/>
      <c r="E428" s="14"/>
      <c r="F428" s="14"/>
      <c r="G428" s="14"/>
    </row>
    <row r="429" spans="1:7" ht="12.75">
      <c r="A429" s="14"/>
      <c r="B429" s="14"/>
      <c r="C429" s="14"/>
      <c r="D429" s="14"/>
      <c r="E429" s="14"/>
      <c r="F429" s="14"/>
      <c r="G429" s="14"/>
    </row>
    <row r="430" spans="1:7" ht="12.75">
      <c r="A430" s="14"/>
      <c r="B430" s="14"/>
      <c r="C430" s="14"/>
      <c r="D430" s="14"/>
      <c r="E430" s="14"/>
      <c r="F430" s="14"/>
      <c r="G430" s="14"/>
    </row>
    <row r="431" spans="1:7" ht="12.75">
      <c r="A431" s="14"/>
      <c r="B431" s="14"/>
      <c r="C431" s="14"/>
      <c r="D431" s="14"/>
      <c r="E431" s="14"/>
      <c r="F431" s="14"/>
      <c r="G431" s="14"/>
    </row>
    <row r="432" spans="1:7" ht="12.75">
      <c r="A432" s="14"/>
      <c r="B432" s="14"/>
      <c r="C432" s="14"/>
      <c r="D432" s="14"/>
      <c r="E432" s="14"/>
      <c r="F432" s="14"/>
      <c r="G432" s="14"/>
    </row>
    <row r="433" spans="1:7" ht="12.75">
      <c r="A433" s="14"/>
      <c r="B433" s="14"/>
      <c r="C433" s="14"/>
      <c r="D433" s="14"/>
      <c r="E433" s="14"/>
      <c r="F433" s="14"/>
      <c r="G433" s="14"/>
    </row>
    <row r="434" spans="1:7" ht="12.75">
      <c r="A434" s="14"/>
      <c r="B434" s="14"/>
      <c r="C434" s="14"/>
      <c r="D434" s="14"/>
      <c r="E434" s="14"/>
      <c r="F434" s="14"/>
      <c r="G434" s="14"/>
    </row>
    <row r="435" spans="1:7" ht="12.75">
      <c r="A435" s="14"/>
      <c r="B435" s="14"/>
      <c r="C435" s="14"/>
      <c r="D435" s="14"/>
      <c r="E435" s="14"/>
      <c r="F435" s="14"/>
      <c r="G435" s="14"/>
    </row>
    <row r="436" spans="1:7" ht="12.75">
      <c r="A436" s="14"/>
      <c r="B436" s="14"/>
      <c r="C436" s="14"/>
      <c r="D436" s="14"/>
      <c r="E436" s="14"/>
      <c r="F436" s="14"/>
      <c r="G436" s="14"/>
    </row>
    <row r="437" spans="1:7" ht="12.75">
      <c r="A437" s="14"/>
      <c r="B437" s="14"/>
      <c r="C437" s="14"/>
      <c r="D437" s="14"/>
      <c r="E437" s="14"/>
      <c r="F437" s="14"/>
      <c r="G437" s="14"/>
    </row>
    <row r="438" spans="1:7" ht="12.75">
      <c r="A438" s="14"/>
      <c r="B438" s="14"/>
      <c r="C438" s="14"/>
      <c r="D438" s="14"/>
      <c r="E438" s="14"/>
      <c r="F438" s="14"/>
      <c r="G438" s="14"/>
    </row>
    <row r="439" spans="1:7" ht="12.75">
      <c r="A439" s="14"/>
      <c r="B439" s="14"/>
      <c r="C439" s="14"/>
      <c r="D439" s="14"/>
      <c r="E439" s="14"/>
      <c r="F439" s="14"/>
      <c r="G439" s="14"/>
    </row>
    <row r="440" spans="1:7" ht="12.75">
      <c r="A440" s="14"/>
      <c r="B440" s="14"/>
      <c r="C440" s="14"/>
      <c r="D440" s="14"/>
      <c r="E440" s="14"/>
      <c r="F440" s="14"/>
      <c r="G440" s="14"/>
    </row>
    <row r="441" spans="1:7" ht="12.75">
      <c r="A441" s="14"/>
      <c r="B441" s="14"/>
      <c r="C441" s="14"/>
      <c r="D441" s="14"/>
      <c r="E441" s="14"/>
      <c r="F441" s="14"/>
      <c r="G441" s="14"/>
    </row>
    <row r="442" spans="1:7" ht="12.75">
      <c r="A442" s="14"/>
      <c r="B442" s="14"/>
      <c r="C442" s="14"/>
      <c r="D442" s="14"/>
      <c r="E442" s="14"/>
      <c r="F442" s="14"/>
      <c r="G442" s="14"/>
    </row>
    <row r="443" spans="1:7" ht="12.75">
      <c r="A443" s="14"/>
      <c r="B443" s="14"/>
      <c r="C443" s="14"/>
      <c r="D443" s="14"/>
      <c r="E443" s="14"/>
      <c r="F443" s="14"/>
      <c r="G443" s="14"/>
    </row>
    <row r="444" spans="1:7" ht="12.75">
      <c r="A444" s="14"/>
      <c r="B444" s="14"/>
      <c r="C444" s="14"/>
      <c r="D444" s="14"/>
      <c r="E444" s="14"/>
      <c r="F444" s="14"/>
      <c r="G444" s="14"/>
    </row>
    <row r="445" spans="1:7" ht="12.75">
      <c r="A445" s="14"/>
      <c r="B445" s="14"/>
      <c r="C445" s="14"/>
      <c r="D445" s="14"/>
      <c r="E445" s="14"/>
      <c r="F445" s="14"/>
      <c r="G445" s="14"/>
    </row>
    <row r="446" spans="1:7" ht="12.75">
      <c r="A446" s="14"/>
      <c r="B446" s="14"/>
      <c r="C446" s="14"/>
      <c r="D446" s="14"/>
      <c r="E446" s="14"/>
      <c r="F446" s="14"/>
      <c r="G446" s="14"/>
    </row>
    <row r="447" spans="1:7" ht="12.75">
      <c r="A447" s="14"/>
      <c r="B447" s="14"/>
      <c r="C447" s="14"/>
      <c r="D447" s="14"/>
      <c r="E447" s="14"/>
      <c r="F447" s="14"/>
      <c r="G447" s="14"/>
    </row>
    <row r="448" spans="1:7" ht="12.75">
      <c r="A448" s="14"/>
      <c r="B448" s="14"/>
      <c r="C448" s="14"/>
      <c r="D448" s="14"/>
      <c r="E448" s="14"/>
      <c r="F448" s="14"/>
      <c r="G448" s="14"/>
    </row>
    <row r="449" spans="1:7" ht="12.75">
      <c r="A449" s="14"/>
      <c r="B449" s="14"/>
      <c r="C449" s="14"/>
      <c r="D449" s="14"/>
      <c r="E449" s="14"/>
      <c r="F449" s="14"/>
      <c r="G449" s="14"/>
    </row>
    <row r="450" spans="1:7" ht="12.75">
      <c r="A450" s="14"/>
      <c r="B450" s="14"/>
      <c r="C450" s="14"/>
      <c r="D450" s="14"/>
      <c r="E450" s="14"/>
      <c r="F450" s="14"/>
      <c r="G450" s="14"/>
    </row>
    <row r="451" spans="1:7" ht="12.75">
      <c r="A451" s="14"/>
      <c r="B451" s="14"/>
      <c r="C451" s="14"/>
      <c r="D451" s="14"/>
      <c r="E451" s="14"/>
      <c r="F451" s="14"/>
      <c r="G451" s="14"/>
    </row>
    <row r="452" spans="1:7" ht="12.75">
      <c r="A452" s="14"/>
      <c r="B452" s="14"/>
      <c r="C452" s="14"/>
      <c r="D452" s="14"/>
      <c r="E452" s="14"/>
      <c r="F452" s="14"/>
      <c r="G452" s="14"/>
    </row>
    <row r="453" spans="1:7" ht="12.75">
      <c r="A453" s="14"/>
      <c r="B453" s="14"/>
      <c r="C453" s="14"/>
      <c r="D453" s="14"/>
      <c r="E453" s="14"/>
      <c r="F453" s="14"/>
      <c r="G453" s="14"/>
    </row>
    <row r="454" spans="1:7" ht="12.75">
      <c r="A454" s="14"/>
      <c r="B454" s="14"/>
      <c r="C454" s="14"/>
      <c r="D454" s="14"/>
      <c r="E454" s="14"/>
      <c r="F454" s="14"/>
      <c r="G454" s="14"/>
    </row>
    <row r="455" spans="1:7" ht="12.75">
      <c r="A455" s="14"/>
      <c r="B455" s="14"/>
      <c r="C455" s="14"/>
      <c r="D455" s="14"/>
      <c r="E455" s="14"/>
      <c r="F455" s="14"/>
      <c r="G455" s="14"/>
    </row>
    <row r="456" spans="1:7" ht="12.75">
      <c r="A456" s="14"/>
      <c r="B456" s="14"/>
      <c r="C456" s="14"/>
      <c r="D456" s="14"/>
      <c r="E456" s="14"/>
      <c r="F456" s="14"/>
      <c r="G456" s="14"/>
    </row>
    <row r="457" spans="1:7" ht="12.75">
      <c r="A457" s="14"/>
      <c r="B457" s="14"/>
      <c r="C457" s="14"/>
      <c r="D457" s="14"/>
      <c r="E457" s="14"/>
      <c r="F457" s="14"/>
      <c r="G457" s="14"/>
    </row>
    <row r="458" spans="1:7" ht="12.75">
      <c r="A458" s="14"/>
      <c r="B458" s="14"/>
      <c r="C458" s="14"/>
      <c r="D458" s="14"/>
      <c r="E458" s="14"/>
      <c r="F458" s="14"/>
      <c r="G458" s="14"/>
    </row>
    <row r="459" spans="1:7" ht="12.75">
      <c r="A459" s="14"/>
      <c r="B459" s="14"/>
      <c r="C459" s="14"/>
      <c r="D459" s="14"/>
      <c r="E459" s="14"/>
      <c r="F459" s="14"/>
      <c r="G459" s="14"/>
    </row>
    <row r="460" spans="1:7" ht="12.75">
      <c r="A460" s="14"/>
      <c r="B460" s="14"/>
      <c r="C460" s="14"/>
      <c r="D460" s="14"/>
      <c r="E460" s="14"/>
      <c r="F460" s="14"/>
      <c r="G460" s="14"/>
    </row>
    <row r="461" spans="1:7" ht="12.75">
      <c r="A461" s="14"/>
      <c r="B461" s="14"/>
      <c r="C461" s="14"/>
      <c r="D461" s="14"/>
      <c r="E461" s="14"/>
      <c r="F461" s="14"/>
      <c r="G461" s="14"/>
    </row>
    <row r="462" spans="1:7" ht="12.75">
      <c r="A462" s="14"/>
      <c r="B462" s="14"/>
      <c r="C462" s="14"/>
      <c r="D462" s="14"/>
      <c r="E462" s="14"/>
      <c r="F462" s="14"/>
      <c r="G462" s="14"/>
    </row>
    <row r="463" spans="1:7" ht="12.75">
      <c r="A463" s="14"/>
      <c r="B463" s="14"/>
      <c r="C463" s="14"/>
      <c r="D463" s="14"/>
      <c r="E463" s="14"/>
      <c r="F463" s="14"/>
      <c r="G463" s="14"/>
    </row>
    <row r="464" spans="1:7" ht="12.75">
      <c r="A464" s="14"/>
      <c r="B464" s="14"/>
      <c r="C464" s="14"/>
      <c r="D464" s="14"/>
      <c r="E464" s="14"/>
      <c r="F464" s="14"/>
      <c r="G464" s="14"/>
    </row>
    <row r="465" spans="1:7" ht="12.75">
      <c r="A465" s="14"/>
      <c r="B465" s="14"/>
      <c r="C465" s="14"/>
      <c r="D465" s="14"/>
      <c r="E465" s="14"/>
      <c r="F465" s="14"/>
      <c r="G465" s="14"/>
    </row>
    <row r="466" spans="1:7" ht="12.75">
      <c r="A466" s="14"/>
      <c r="B466" s="14"/>
      <c r="C466" s="14"/>
      <c r="D466" s="14"/>
      <c r="E466" s="14"/>
      <c r="F466" s="14"/>
      <c r="G466" s="14"/>
    </row>
    <row r="467" spans="1:7" ht="12.75">
      <c r="A467" s="14"/>
      <c r="B467" s="14"/>
      <c r="C467" s="14"/>
      <c r="D467" s="14"/>
      <c r="E467" s="14"/>
      <c r="F467" s="14"/>
      <c r="G467" s="14"/>
    </row>
    <row r="468" spans="1:7" ht="12.75">
      <c r="A468" s="14"/>
      <c r="B468" s="14"/>
      <c r="C468" s="14"/>
      <c r="D468" s="14"/>
      <c r="E468" s="14"/>
      <c r="F468" s="14"/>
      <c r="G468" s="14"/>
    </row>
    <row r="469" spans="1:7" ht="12.75">
      <c r="A469" s="14"/>
      <c r="B469" s="14"/>
      <c r="C469" s="14"/>
      <c r="D469" s="14"/>
      <c r="E469" s="14"/>
      <c r="F469" s="14"/>
      <c r="G469" s="14"/>
    </row>
    <row r="470" spans="1:7" ht="12.75">
      <c r="A470" s="14"/>
      <c r="B470" s="14"/>
      <c r="C470" s="14"/>
      <c r="D470" s="14"/>
      <c r="E470" s="14"/>
      <c r="F470" s="14"/>
      <c r="G470" s="14"/>
    </row>
    <row r="471" spans="1:7" ht="12.75">
      <c r="A471" s="14"/>
      <c r="B471" s="14"/>
      <c r="C471" s="14"/>
      <c r="D471" s="14"/>
      <c r="E471" s="14"/>
      <c r="F471" s="14"/>
      <c r="G471" s="14"/>
    </row>
    <row r="472" spans="1:7" ht="12.75">
      <c r="A472" s="14"/>
      <c r="B472" s="14"/>
      <c r="C472" s="14"/>
      <c r="D472" s="14"/>
      <c r="E472" s="14"/>
      <c r="F472" s="14"/>
      <c r="G472" s="14"/>
    </row>
    <row r="473" spans="1:7" ht="12.75">
      <c r="A473" s="14"/>
      <c r="B473" s="14"/>
      <c r="C473" s="14"/>
      <c r="D473" s="14"/>
      <c r="E473" s="14"/>
      <c r="F473" s="14"/>
      <c r="G473" s="14"/>
    </row>
    <row r="474" spans="1:7" ht="12.75">
      <c r="A474" s="14"/>
      <c r="B474" s="14"/>
      <c r="C474" s="14"/>
      <c r="D474" s="14"/>
      <c r="E474" s="14"/>
      <c r="F474" s="14"/>
      <c r="G474" s="14"/>
    </row>
    <row r="475" spans="1:7" ht="12.75">
      <c r="A475" s="14"/>
      <c r="B475" s="14"/>
      <c r="C475" s="14"/>
      <c r="D475" s="14"/>
      <c r="E475" s="14"/>
      <c r="F475" s="14"/>
      <c r="G475" s="14"/>
    </row>
    <row r="476" spans="1:7" ht="12.75">
      <c r="A476" s="14"/>
      <c r="B476" s="14"/>
      <c r="C476" s="14"/>
      <c r="D476" s="14"/>
      <c r="E476" s="14"/>
      <c r="F476" s="14"/>
      <c r="G476" s="14"/>
    </row>
    <row r="477" spans="1:7" ht="12.75">
      <c r="A477" s="14"/>
      <c r="B477" s="14"/>
      <c r="C477" s="14"/>
      <c r="D477" s="14"/>
      <c r="E477" s="14"/>
      <c r="F477" s="14"/>
      <c r="G477" s="14"/>
    </row>
    <row r="478" spans="1:7" ht="12.75">
      <c r="A478" s="14"/>
      <c r="B478" s="14"/>
      <c r="C478" s="14"/>
      <c r="D478" s="14"/>
      <c r="E478" s="14"/>
      <c r="F478" s="14"/>
      <c r="G478" s="14"/>
    </row>
    <row r="479" spans="1:7" ht="12.75">
      <c r="A479" s="14"/>
      <c r="B479" s="14"/>
      <c r="C479" s="14"/>
      <c r="D479" s="14"/>
      <c r="E479" s="14"/>
      <c r="F479" s="14"/>
      <c r="G479" s="14"/>
    </row>
    <row r="480" spans="1:7" ht="12.75">
      <c r="A480" s="14"/>
      <c r="B480" s="14"/>
      <c r="C480" s="14"/>
      <c r="D480" s="14"/>
      <c r="E480" s="14"/>
      <c r="F480" s="14"/>
      <c r="G480" s="14"/>
    </row>
    <row r="481" spans="1:7" ht="12.75">
      <c r="A481" s="14"/>
      <c r="B481" s="14"/>
      <c r="C481" s="14"/>
      <c r="D481" s="14"/>
      <c r="E481" s="14"/>
      <c r="F481" s="14"/>
      <c r="G481" s="14"/>
    </row>
    <row r="482" spans="1:7" ht="12.75">
      <c r="A482" s="14"/>
      <c r="B482" s="14"/>
      <c r="C482" s="14"/>
      <c r="D482" s="14"/>
      <c r="E482" s="14"/>
      <c r="F482" s="14"/>
      <c r="G482" s="14"/>
    </row>
    <row r="483" spans="1:7" ht="12.75">
      <c r="A483" s="14"/>
      <c r="B483" s="14"/>
      <c r="C483" s="14"/>
      <c r="D483" s="14"/>
      <c r="E483" s="14"/>
      <c r="F483" s="14"/>
      <c r="G483" s="14"/>
    </row>
    <row r="484" spans="1:7" ht="12.75">
      <c r="A484" s="14"/>
      <c r="B484" s="14"/>
      <c r="C484" s="14"/>
      <c r="D484" s="14"/>
      <c r="E484" s="14"/>
      <c r="F484" s="14"/>
      <c r="G484" s="14"/>
    </row>
    <row r="485" spans="1:7" ht="12.75">
      <c r="A485" s="14"/>
      <c r="B485" s="14"/>
      <c r="C485" s="14"/>
      <c r="D485" s="14"/>
      <c r="E485" s="14"/>
      <c r="F485" s="14"/>
      <c r="G485" s="14"/>
    </row>
    <row r="486" spans="1:7" ht="12.75">
      <c r="A486" s="14"/>
      <c r="B486" s="14"/>
      <c r="C486" s="14"/>
      <c r="D486" s="14"/>
      <c r="E486" s="14"/>
      <c r="F486" s="14"/>
      <c r="G486" s="14"/>
    </row>
    <row r="487" spans="1:7" ht="12.75">
      <c r="A487" s="14"/>
      <c r="B487" s="14"/>
      <c r="C487" s="14"/>
      <c r="D487" s="14"/>
      <c r="E487" s="14"/>
      <c r="F487" s="14"/>
      <c r="G487" s="14"/>
    </row>
    <row r="488" spans="1:7" ht="12.75">
      <c r="A488" s="14"/>
      <c r="B488" s="14"/>
      <c r="C488" s="14"/>
      <c r="D488" s="14"/>
      <c r="E488" s="14"/>
      <c r="F488" s="14"/>
      <c r="G488" s="14"/>
    </row>
    <row r="489" spans="1:7" ht="12.75">
      <c r="A489" s="14"/>
      <c r="B489" s="14"/>
      <c r="C489" s="14"/>
      <c r="D489" s="14"/>
      <c r="E489" s="14"/>
      <c r="F489" s="14"/>
      <c r="G489" s="14"/>
    </row>
    <row r="490" spans="1:7" ht="12.75">
      <c r="A490" s="14"/>
      <c r="B490" s="14"/>
      <c r="C490" s="14"/>
      <c r="D490" s="14"/>
      <c r="E490" s="14"/>
      <c r="F490" s="14"/>
      <c r="G490" s="14"/>
    </row>
    <row r="491" spans="1:7" ht="12.75">
      <c r="A491" s="14"/>
      <c r="B491" s="14"/>
      <c r="C491" s="14"/>
      <c r="D491" s="14"/>
      <c r="E491" s="14"/>
      <c r="F491" s="14"/>
      <c r="G491" s="14"/>
    </row>
    <row r="492" spans="1:7" ht="12.75">
      <c r="A492" s="14"/>
      <c r="B492" s="14"/>
      <c r="C492" s="14"/>
      <c r="D492" s="14"/>
      <c r="E492" s="14"/>
      <c r="F492" s="14"/>
      <c r="G492" s="14"/>
    </row>
    <row r="493" spans="1:7" ht="12.75">
      <c r="A493" s="14"/>
      <c r="B493" s="14"/>
      <c r="C493" s="14"/>
      <c r="D493" s="14"/>
      <c r="E493" s="14"/>
      <c r="F493" s="14"/>
      <c r="G493" s="14"/>
    </row>
    <row r="494" spans="1:7" ht="12.75">
      <c r="A494" s="14"/>
      <c r="B494" s="14"/>
      <c r="C494" s="14"/>
      <c r="D494" s="14"/>
      <c r="E494" s="14"/>
      <c r="F494" s="14"/>
      <c r="G494" s="14"/>
    </row>
    <row r="495" spans="1:7" ht="12.75">
      <c r="A495" s="14"/>
      <c r="B495" s="14"/>
      <c r="C495" s="14"/>
      <c r="D495" s="14"/>
      <c r="E495" s="14"/>
      <c r="F495" s="14"/>
      <c r="G495" s="14"/>
    </row>
    <row r="496" spans="1:7" ht="12.75">
      <c r="A496" s="14"/>
      <c r="B496" s="14"/>
      <c r="C496" s="14"/>
      <c r="D496" s="14"/>
      <c r="E496" s="14"/>
      <c r="F496" s="14"/>
      <c r="G496" s="14"/>
    </row>
    <row r="497" spans="1:7" ht="12.75">
      <c r="A497" s="14"/>
      <c r="B497" s="14"/>
      <c r="C497" s="14"/>
      <c r="D497" s="14"/>
      <c r="E497" s="14"/>
      <c r="F497" s="14"/>
      <c r="G497" s="14"/>
    </row>
    <row r="498" spans="1:7" ht="12.75">
      <c r="A498" s="14"/>
      <c r="B498" s="14"/>
      <c r="C498" s="14"/>
      <c r="D498" s="14"/>
      <c r="E498" s="14"/>
      <c r="F498" s="14"/>
      <c r="G498" s="14"/>
    </row>
    <row r="499" spans="1:7" ht="12.75">
      <c r="A499" s="14"/>
      <c r="B499" s="14"/>
      <c r="C499" s="14"/>
      <c r="D499" s="14"/>
      <c r="E499" s="14"/>
      <c r="F499" s="14"/>
      <c r="G499" s="14"/>
    </row>
    <row r="500" spans="1:7" ht="12.75">
      <c r="A500" s="14"/>
      <c r="B500" s="14"/>
      <c r="C500" s="14"/>
      <c r="D500" s="14"/>
      <c r="E500" s="14"/>
      <c r="F500" s="14"/>
      <c r="G500" s="14"/>
    </row>
    <row r="501" spans="1:7" ht="12.75">
      <c r="A501" s="14"/>
      <c r="B501" s="14"/>
      <c r="C501" s="14"/>
      <c r="D501" s="14"/>
      <c r="E501" s="14"/>
      <c r="F501" s="14"/>
      <c r="G501" s="14"/>
    </row>
    <row r="502" spans="1:7" ht="12.75">
      <c r="A502" s="14"/>
      <c r="B502" s="14"/>
      <c r="C502" s="14"/>
      <c r="D502" s="14"/>
      <c r="E502" s="14"/>
      <c r="F502" s="14"/>
      <c r="G502" s="14"/>
    </row>
    <row r="503" spans="1:7" ht="12.75">
      <c r="A503" s="14"/>
      <c r="B503" s="14"/>
      <c r="C503" s="14"/>
      <c r="D503" s="14"/>
      <c r="E503" s="14"/>
      <c r="F503" s="14"/>
      <c r="G503" s="14"/>
    </row>
    <row r="504" spans="1:7" ht="12.75">
      <c r="A504" s="14"/>
      <c r="B504" s="14"/>
      <c r="C504" s="14"/>
      <c r="D504" s="14"/>
      <c r="E504" s="14"/>
      <c r="F504" s="14"/>
      <c r="G504" s="14"/>
    </row>
    <row r="505" spans="1:7" ht="12.75">
      <c r="A505" s="14"/>
      <c r="B505" s="14"/>
      <c r="C505" s="14"/>
      <c r="D505" s="14"/>
      <c r="E505" s="14"/>
      <c r="F505" s="14"/>
      <c r="G505" s="14"/>
    </row>
    <row r="506" spans="1:7" ht="12.75">
      <c r="A506" s="14"/>
      <c r="B506" s="14"/>
      <c r="C506" s="14"/>
      <c r="D506" s="14"/>
      <c r="E506" s="14"/>
      <c r="F506" s="14"/>
      <c r="G506" s="14"/>
    </row>
    <row r="507" spans="1:7" ht="12.75">
      <c r="A507" s="14"/>
      <c r="B507" s="14"/>
      <c r="C507" s="14"/>
      <c r="D507" s="14"/>
      <c r="E507" s="14"/>
      <c r="F507" s="14"/>
      <c r="G507" s="14"/>
    </row>
    <row r="508" spans="1:7" ht="12.75">
      <c r="A508" s="14"/>
      <c r="B508" s="14"/>
      <c r="C508" s="14"/>
      <c r="D508" s="14"/>
      <c r="E508" s="14"/>
      <c r="F508" s="14"/>
      <c r="G508" s="14"/>
    </row>
    <row r="509" spans="1:7" ht="12.75">
      <c r="A509" s="14"/>
      <c r="B509" s="14"/>
      <c r="C509" s="14"/>
      <c r="D509" s="14"/>
      <c r="E509" s="14"/>
      <c r="F509" s="14"/>
      <c r="G509" s="14"/>
    </row>
    <row r="510" spans="1:7" ht="12.75">
      <c r="A510" s="14"/>
      <c r="B510" s="14"/>
      <c r="C510" s="14"/>
      <c r="D510" s="14"/>
      <c r="E510" s="14"/>
      <c r="F510" s="14"/>
      <c r="G510" s="14"/>
    </row>
    <row r="511" spans="1:7" ht="12.75">
      <c r="A511" s="14"/>
      <c r="B511" s="14"/>
      <c r="C511" s="14"/>
      <c r="D511" s="14"/>
      <c r="E511" s="14"/>
      <c r="F511" s="14"/>
      <c r="G511" s="14"/>
    </row>
    <row r="512" spans="1:7" ht="12.75">
      <c r="A512" s="14"/>
      <c r="B512" s="14"/>
      <c r="C512" s="14"/>
      <c r="D512" s="14"/>
      <c r="E512" s="14"/>
      <c r="F512" s="14"/>
      <c r="G512" s="14"/>
    </row>
    <row r="513" spans="1:7" ht="12.75">
      <c r="A513" s="14"/>
      <c r="B513" s="14"/>
      <c r="C513" s="14"/>
      <c r="D513" s="14"/>
      <c r="E513" s="14"/>
      <c r="F513" s="14"/>
      <c r="G513" s="14"/>
    </row>
    <row r="514" spans="1:7" ht="12.75">
      <c r="A514" s="14"/>
      <c r="B514" s="14"/>
      <c r="C514" s="14"/>
      <c r="D514" s="14"/>
      <c r="E514" s="14"/>
      <c r="F514" s="14"/>
      <c r="G514" s="14"/>
    </row>
    <row r="515" spans="1:7" ht="12.75">
      <c r="A515" s="14"/>
      <c r="B515" s="14"/>
      <c r="C515" s="14"/>
      <c r="D515" s="14"/>
      <c r="E515" s="14"/>
      <c r="F515" s="14"/>
      <c r="G515" s="14"/>
    </row>
    <row r="516" spans="1:7" ht="12.75">
      <c r="A516" s="14"/>
      <c r="B516" s="14"/>
      <c r="C516" s="14"/>
      <c r="D516" s="14"/>
      <c r="E516" s="14"/>
      <c r="F516" s="14"/>
      <c r="G516" s="14"/>
    </row>
    <row r="517" spans="1:7" ht="12.75">
      <c r="A517" s="14"/>
      <c r="B517" s="14"/>
      <c r="C517" s="14"/>
      <c r="D517" s="14"/>
      <c r="E517" s="14"/>
      <c r="F517" s="14"/>
      <c r="G517" s="14"/>
    </row>
    <row r="518" spans="1:7" ht="12.75">
      <c r="A518" s="14"/>
      <c r="B518" s="14"/>
      <c r="C518" s="14"/>
      <c r="D518" s="14"/>
      <c r="E518" s="14"/>
      <c r="F518" s="14"/>
      <c r="G518" s="14"/>
    </row>
    <row r="519" spans="1:7" ht="12.75">
      <c r="A519" s="14"/>
      <c r="B519" s="14"/>
      <c r="C519" s="14"/>
      <c r="D519" s="14"/>
      <c r="E519" s="14"/>
      <c r="F519" s="14"/>
      <c r="G519" s="14"/>
    </row>
    <row r="520" spans="1:7" ht="12.75">
      <c r="A520" s="14"/>
      <c r="B520" s="14"/>
      <c r="C520" s="14"/>
      <c r="D520" s="14"/>
      <c r="E520" s="14"/>
      <c r="F520" s="14"/>
      <c r="G520" s="14"/>
    </row>
    <row r="521" spans="1:7" ht="12.75">
      <c r="A521" s="14"/>
      <c r="B521" s="14"/>
      <c r="C521" s="14"/>
      <c r="D521" s="14"/>
      <c r="E521" s="14"/>
      <c r="F521" s="14"/>
      <c r="G521" s="14"/>
    </row>
    <row r="522" spans="1:7" ht="12.75">
      <c r="A522" s="14"/>
      <c r="B522" s="14"/>
      <c r="C522" s="14"/>
      <c r="D522" s="14"/>
      <c r="E522" s="14"/>
      <c r="F522" s="14"/>
      <c r="G522" s="14"/>
    </row>
    <row r="523" spans="1:7" ht="12.75">
      <c r="A523" s="14"/>
      <c r="B523" s="14"/>
      <c r="C523" s="14"/>
      <c r="D523" s="14"/>
      <c r="E523" s="14"/>
      <c r="F523" s="14"/>
      <c r="G523" s="14"/>
    </row>
    <row r="524" spans="1:7" ht="12.75">
      <c r="A524" s="14"/>
      <c r="B524" s="14"/>
      <c r="C524" s="14"/>
      <c r="D524" s="14"/>
      <c r="E524" s="14"/>
      <c r="F524" s="14"/>
      <c r="G524" s="14"/>
    </row>
    <row r="525" spans="1:7" ht="12.75">
      <c r="A525" s="14"/>
      <c r="B525" s="14"/>
      <c r="C525" s="14"/>
      <c r="D525" s="14"/>
      <c r="E525" s="14"/>
      <c r="F525" s="14"/>
      <c r="G525" s="14"/>
    </row>
    <row r="526" spans="1:7" ht="12.75">
      <c r="A526" s="14"/>
      <c r="B526" s="14"/>
      <c r="C526" s="14"/>
      <c r="D526" s="14"/>
      <c r="E526" s="14"/>
      <c r="F526" s="14"/>
      <c r="G526" s="14"/>
    </row>
    <row r="527" spans="1:7" ht="12.75">
      <c r="A527" s="14"/>
      <c r="B527" s="14"/>
      <c r="C527" s="14"/>
      <c r="D527" s="14"/>
      <c r="E527" s="14"/>
      <c r="F527" s="14"/>
      <c r="G527" s="14"/>
    </row>
    <row r="528" spans="1:7" ht="12.75">
      <c r="A528" s="14"/>
      <c r="B528" s="14"/>
      <c r="C528" s="14"/>
      <c r="D528" s="14"/>
      <c r="E528" s="14"/>
      <c r="F528" s="14"/>
      <c r="G528" s="14"/>
    </row>
    <row r="529" spans="1:7" ht="12.75">
      <c r="A529" s="14"/>
      <c r="B529" s="14"/>
      <c r="C529" s="14"/>
      <c r="D529" s="14"/>
      <c r="E529" s="14"/>
      <c r="F529" s="14"/>
      <c r="G529" s="14"/>
    </row>
    <row r="530" spans="1:7" ht="12.75">
      <c r="A530" s="14"/>
      <c r="B530" s="14"/>
      <c r="C530" s="14"/>
      <c r="D530" s="14"/>
      <c r="E530" s="14"/>
      <c r="F530" s="14"/>
      <c r="G530" s="14"/>
    </row>
    <row r="531" spans="1:7" ht="12.75">
      <c r="A531" s="14"/>
      <c r="B531" s="14"/>
      <c r="C531" s="14"/>
      <c r="D531" s="14"/>
      <c r="E531" s="14"/>
      <c r="F531" s="14"/>
      <c r="G531" s="14"/>
    </row>
    <row r="532" spans="1:7" ht="12.75">
      <c r="A532" s="14"/>
      <c r="B532" s="14"/>
      <c r="C532" s="14"/>
      <c r="D532" s="14"/>
      <c r="E532" s="14"/>
      <c r="F532" s="14"/>
      <c r="G532" s="14"/>
    </row>
    <row r="533" spans="1:7" ht="12.75">
      <c r="A533" s="14"/>
      <c r="B533" s="14"/>
      <c r="C533" s="14"/>
      <c r="D533" s="14"/>
      <c r="E533" s="14"/>
      <c r="F533" s="14"/>
      <c r="G533" s="14"/>
    </row>
  </sheetData>
  <sheetProtection/>
  <mergeCells count="24">
    <mergeCell ref="B64:B65"/>
    <mergeCell ref="B70:B72"/>
    <mergeCell ref="B87:B89"/>
    <mergeCell ref="A1:B1"/>
    <mergeCell ref="B55:B56"/>
    <mergeCell ref="B58:B59"/>
    <mergeCell ref="B60:B61"/>
    <mergeCell ref="B62:B63"/>
    <mergeCell ref="B41:B42"/>
    <mergeCell ref="B43:B44"/>
    <mergeCell ref="B45:B46"/>
    <mergeCell ref="B48:B50"/>
    <mergeCell ref="B28:B29"/>
    <mergeCell ref="B30:B31"/>
    <mergeCell ref="B36:B37"/>
    <mergeCell ref="B39:B40"/>
    <mergeCell ref="B17:B18"/>
    <mergeCell ref="B19:B20"/>
    <mergeCell ref="B22:B23"/>
    <mergeCell ref="B24:B25"/>
    <mergeCell ref="B5:B6"/>
    <mergeCell ref="B8:B10"/>
    <mergeCell ref="B11:B13"/>
    <mergeCell ref="B14:B1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E89"/>
  <sheetViews>
    <sheetView view="pageBreakPreview" zoomScale="60" zoomScalePageLayoutView="0" workbookViewId="0" topLeftCell="A1">
      <selection activeCell="F10" sqref="F10"/>
    </sheetView>
  </sheetViews>
  <sheetFormatPr defaultColWidth="8.875" defaultRowHeight="12.75"/>
  <cols>
    <col min="1" max="1" width="39.375" style="51" customWidth="1"/>
    <col min="2" max="2" width="8.875" style="51" customWidth="1"/>
    <col min="3" max="3" width="12.625" style="51" customWidth="1"/>
    <col min="4" max="4" width="15.125" style="51" customWidth="1"/>
    <col min="5" max="5" width="18.00390625" style="51" customWidth="1"/>
    <col min="6" max="7" width="8.875" style="51" customWidth="1"/>
    <col min="8" max="8" width="11.75390625" style="51" customWidth="1"/>
    <col min="9" max="16384" width="8.875" style="51" customWidth="1"/>
  </cols>
  <sheetData>
    <row r="1" spans="1:5" ht="53.25" customHeight="1" thickBot="1">
      <c r="A1" s="95" t="s">
        <v>247</v>
      </c>
      <c r="B1" s="95"/>
      <c r="C1" s="95"/>
      <c r="D1" s="95"/>
      <c r="E1" s="95"/>
    </row>
    <row r="2" spans="1:5" ht="15">
      <c r="A2" s="96" t="s">
        <v>118</v>
      </c>
      <c r="B2" s="98" t="s">
        <v>119</v>
      </c>
      <c r="C2" s="98" t="s">
        <v>120</v>
      </c>
      <c r="D2" s="103" t="s">
        <v>121</v>
      </c>
      <c r="E2" s="104"/>
    </row>
    <row r="3" spans="1:5" ht="14.25" customHeight="1">
      <c r="A3" s="97"/>
      <c r="B3" s="99"/>
      <c r="C3" s="101"/>
      <c r="D3" s="53" t="s">
        <v>122</v>
      </c>
      <c r="E3" s="54" t="s">
        <v>123</v>
      </c>
    </row>
    <row r="4" spans="1:5" ht="13.5" customHeight="1">
      <c r="A4" s="97"/>
      <c r="B4" s="99"/>
      <c r="C4" s="101"/>
      <c r="D4" s="55" t="s">
        <v>124</v>
      </c>
      <c r="E4" s="56" t="s">
        <v>125</v>
      </c>
    </row>
    <row r="5" spans="1:5" ht="13.5" customHeight="1">
      <c r="A5" s="97"/>
      <c r="B5" s="99"/>
      <c r="C5" s="101"/>
      <c r="D5" s="55" t="s">
        <v>125</v>
      </c>
      <c r="E5" s="56" t="s">
        <v>126</v>
      </c>
    </row>
    <row r="6" spans="1:5" ht="13.5" customHeight="1">
      <c r="A6" s="97"/>
      <c r="B6" s="99"/>
      <c r="C6" s="101"/>
      <c r="D6" s="55" t="s">
        <v>127</v>
      </c>
      <c r="E6" s="56" t="s">
        <v>128</v>
      </c>
    </row>
    <row r="7" spans="1:5" ht="15.75" customHeight="1">
      <c r="A7" s="97"/>
      <c r="B7" s="100"/>
      <c r="C7" s="102"/>
      <c r="D7" s="55" t="s">
        <v>129</v>
      </c>
      <c r="E7" s="58"/>
    </row>
    <row r="8" spans="1:5" ht="17.25" customHeight="1">
      <c r="A8" s="53" t="s">
        <v>130</v>
      </c>
      <c r="B8" s="53" t="s">
        <v>131</v>
      </c>
      <c r="C8" s="53"/>
      <c r="D8" s="53"/>
      <c r="E8" s="53"/>
    </row>
    <row r="9" spans="1:5" ht="21.75" customHeight="1">
      <c r="A9" s="59" t="s">
        <v>132</v>
      </c>
      <c r="B9" s="59"/>
      <c r="C9" s="59"/>
      <c r="D9" s="59"/>
      <c r="E9" s="59"/>
    </row>
    <row r="10" spans="1:5" ht="21" customHeight="1">
      <c r="A10" s="52" t="s">
        <v>133</v>
      </c>
      <c r="B10" s="52" t="s">
        <v>131</v>
      </c>
      <c r="C10" s="52">
        <f>D10</f>
        <v>31680405.41</v>
      </c>
      <c r="D10" s="52">
        <f>D12+D13+D18+D19+D16+D17</f>
        <v>31680405.41</v>
      </c>
      <c r="E10" s="52"/>
    </row>
    <row r="11" spans="1:5" ht="18.75" customHeight="1">
      <c r="A11" s="53" t="s">
        <v>134</v>
      </c>
      <c r="B11" s="53"/>
      <c r="C11" s="53"/>
      <c r="D11" s="53"/>
      <c r="E11" s="53"/>
    </row>
    <row r="12" spans="1:5" ht="34.5" customHeight="1">
      <c r="A12" s="52" t="s">
        <v>248</v>
      </c>
      <c r="B12" s="52" t="s">
        <v>131</v>
      </c>
      <c r="C12" s="52">
        <f aca="true" t="shared" si="0" ref="C12:C68">D12</f>
        <v>29864750</v>
      </c>
      <c r="D12" s="52">
        <f>24926900+4802850+135000</f>
        <v>29864750</v>
      </c>
      <c r="E12" s="52"/>
    </row>
    <row r="13" spans="1:5" ht="21.75" customHeight="1">
      <c r="A13" s="52" t="s">
        <v>135</v>
      </c>
      <c r="B13" s="52" t="s">
        <v>131</v>
      </c>
      <c r="C13" s="52">
        <f t="shared" si="0"/>
        <v>873037.41</v>
      </c>
      <c r="D13" s="52">
        <f>D14+D15</f>
        <v>873037.41</v>
      </c>
      <c r="E13" s="52"/>
    </row>
    <row r="14" spans="1:5" ht="57" customHeight="1">
      <c r="A14" s="60" t="s">
        <v>136</v>
      </c>
      <c r="B14" s="61"/>
      <c r="C14" s="59">
        <f t="shared" si="0"/>
        <v>312000</v>
      </c>
      <c r="D14" s="59">
        <f>240000+72000</f>
        <v>312000</v>
      </c>
      <c r="E14" s="59"/>
    </row>
    <row r="15" spans="1:5" ht="57" customHeight="1">
      <c r="A15" s="52" t="s">
        <v>283</v>
      </c>
      <c r="B15" s="62"/>
      <c r="C15" s="52">
        <f t="shared" si="0"/>
        <v>561037.41</v>
      </c>
      <c r="D15" s="52">
        <f>40000+111037.41+205000+205000</f>
        <v>561037.41</v>
      </c>
      <c r="E15" s="52"/>
    </row>
    <row r="16" spans="1:5" ht="30.75" customHeight="1">
      <c r="A16" s="52" t="s">
        <v>137</v>
      </c>
      <c r="B16" s="52" t="s">
        <v>131</v>
      </c>
      <c r="C16" s="52">
        <f t="shared" si="0"/>
        <v>0</v>
      </c>
      <c r="D16" s="52"/>
      <c r="E16" s="52"/>
    </row>
    <row r="17" spans="1:5" ht="30" customHeight="1">
      <c r="A17" s="53" t="s">
        <v>138</v>
      </c>
      <c r="B17" s="53" t="s">
        <v>131</v>
      </c>
      <c r="C17" s="52">
        <f t="shared" si="0"/>
        <v>0</v>
      </c>
      <c r="D17" s="53"/>
      <c r="E17" s="53"/>
    </row>
    <row r="18" spans="1:5" ht="38.25" customHeight="1">
      <c r="A18" s="52" t="s">
        <v>249</v>
      </c>
      <c r="B18" s="52" t="s">
        <v>131</v>
      </c>
      <c r="C18" s="52">
        <f t="shared" si="0"/>
        <v>842618</v>
      </c>
      <c r="D18" s="52">
        <f>697000+36000+102000+7618</f>
        <v>842618</v>
      </c>
      <c r="E18" s="52"/>
    </row>
    <row r="19" spans="1:5" ht="81" customHeight="1">
      <c r="A19" s="55" t="s">
        <v>250</v>
      </c>
      <c r="B19" s="55" t="s">
        <v>131</v>
      </c>
      <c r="C19" s="52">
        <f t="shared" si="0"/>
        <v>100000</v>
      </c>
      <c r="D19" s="55">
        <f>D21+D22</f>
        <v>100000</v>
      </c>
      <c r="E19" s="55"/>
    </row>
    <row r="20" spans="1:5" ht="16.5" customHeight="1">
      <c r="A20" s="52" t="s">
        <v>134</v>
      </c>
      <c r="B20" s="52" t="s">
        <v>131</v>
      </c>
      <c r="C20" s="52"/>
      <c r="D20" s="52"/>
      <c r="E20" s="52"/>
    </row>
    <row r="21" spans="1:5" ht="17.25" customHeight="1">
      <c r="A21" s="52" t="s">
        <v>251</v>
      </c>
      <c r="B21" s="52" t="s">
        <v>131</v>
      </c>
      <c r="C21" s="52">
        <f t="shared" si="0"/>
        <v>0</v>
      </c>
      <c r="D21" s="52">
        <v>0</v>
      </c>
      <c r="E21" s="52"/>
    </row>
    <row r="22" spans="1:5" ht="18.75" customHeight="1">
      <c r="A22" s="52" t="s">
        <v>252</v>
      </c>
      <c r="B22" s="52" t="s">
        <v>131</v>
      </c>
      <c r="C22" s="52">
        <f t="shared" si="0"/>
        <v>100000</v>
      </c>
      <c r="D22" s="1">
        <v>100000</v>
      </c>
      <c r="E22" s="52"/>
    </row>
    <row r="23" spans="1:5" ht="34.5" customHeight="1">
      <c r="A23" s="53" t="s">
        <v>253</v>
      </c>
      <c r="B23" s="53" t="s">
        <v>131</v>
      </c>
      <c r="C23" s="52"/>
      <c r="D23" s="53"/>
      <c r="E23" s="53"/>
    </row>
    <row r="24" spans="1:5" ht="15" customHeight="1">
      <c r="A24" s="52" t="s">
        <v>134</v>
      </c>
      <c r="B24" s="52" t="s">
        <v>131</v>
      </c>
      <c r="C24" s="52"/>
      <c r="D24" s="52"/>
      <c r="E24" s="52"/>
    </row>
    <row r="25" spans="1:5" ht="24" customHeight="1">
      <c r="A25" s="53" t="s">
        <v>254</v>
      </c>
      <c r="B25" s="53" t="s">
        <v>131</v>
      </c>
      <c r="C25" s="53"/>
      <c r="D25" s="53"/>
      <c r="E25" s="53"/>
    </row>
    <row r="26" spans="1:5" ht="21" customHeight="1">
      <c r="A26" s="53" t="s">
        <v>139</v>
      </c>
      <c r="B26" s="57" t="s">
        <v>131</v>
      </c>
      <c r="C26" s="53"/>
      <c r="D26" s="63"/>
      <c r="E26" s="53"/>
    </row>
    <row r="27" spans="1:5" ht="18.75" customHeight="1">
      <c r="A27" s="55" t="s">
        <v>140</v>
      </c>
      <c r="B27" s="64"/>
      <c r="C27" s="59"/>
      <c r="D27" s="65"/>
      <c r="E27" s="55"/>
    </row>
    <row r="28" spans="1:5" ht="14.25" customHeight="1">
      <c r="A28" s="52" t="s">
        <v>141</v>
      </c>
      <c r="B28" s="52">
        <v>900</v>
      </c>
      <c r="C28" s="59">
        <f t="shared" si="0"/>
        <v>31680405.41</v>
      </c>
      <c r="D28" s="52">
        <f>D30+D36+D44+D49+D54+D61+D68</f>
        <v>31680405.41</v>
      </c>
      <c r="E28" s="52"/>
    </row>
    <row r="29" spans="1:5" ht="17.25" customHeight="1">
      <c r="A29" s="52" t="s">
        <v>134</v>
      </c>
      <c r="B29" s="52"/>
      <c r="C29" s="53"/>
      <c r="D29" s="52"/>
      <c r="E29" s="52"/>
    </row>
    <row r="30" spans="1:5" ht="18.75" customHeight="1">
      <c r="A30" s="53" t="s">
        <v>142</v>
      </c>
      <c r="B30" s="57">
        <v>210</v>
      </c>
      <c r="C30" s="53">
        <f t="shared" si="0"/>
        <v>24994400</v>
      </c>
      <c r="D30" s="63">
        <f>D33+D34+D35</f>
        <v>24994400</v>
      </c>
      <c r="E30" s="53"/>
    </row>
    <row r="31" spans="1:5" ht="19.5" customHeight="1">
      <c r="A31" s="59" t="s">
        <v>143</v>
      </c>
      <c r="B31" s="66"/>
      <c r="C31" s="59"/>
      <c r="D31" s="67"/>
      <c r="E31" s="59"/>
    </row>
    <row r="32" spans="1:5" ht="15">
      <c r="A32" s="52" t="s">
        <v>144</v>
      </c>
      <c r="B32" s="52"/>
      <c r="C32" s="59"/>
      <c r="D32" s="52"/>
      <c r="E32" s="52"/>
    </row>
    <row r="33" spans="1:5" ht="15.75" customHeight="1">
      <c r="A33" s="52" t="s">
        <v>145</v>
      </c>
      <c r="B33" s="52">
        <v>211</v>
      </c>
      <c r="C33" s="52">
        <f t="shared" si="0"/>
        <v>19167000</v>
      </c>
      <c r="D33" s="52">
        <f>18927000+240000</f>
        <v>19167000</v>
      </c>
      <c r="E33" s="52"/>
    </row>
    <row r="34" spans="1:5" ht="18" customHeight="1">
      <c r="A34" s="52" t="s">
        <v>146</v>
      </c>
      <c r="B34" s="52">
        <v>212</v>
      </c>
      <c r="C34" s="52">
        <f t="shared" si="0"/>
        <v>39400</v>
      </c>
      <c r="D34" s="52">
        <f>39400</f>
        <v>39400</v>
      </c>
      <c r="E34" s="52"/>
    </row>
    <row r="35" spans="1:5" ht="28.5" customHeight="1">
      <c r="A35" s="52" t="s">
        <v>255</v>
      </c>
      <c r="B35" s="52">
        <v>213</v>
      </c>
      <c r="C35" s="52">
        <f t="shared" si="0"/>
        <v>5788000</v>
      </c>
      <c r="D35" s="52">
        <f>5716000+72000</f>
        <v>5788000</v>
      </c>
      <c r="E35" s="52"/>
    </row>
    <row r="36" spans="1:5" ht="21.75" customHeight="1">
      <c r="A36" s="52" t="s">
        <v>147</v>
      </c>
      <c r="B36" s="52">
        <v>220</v>
      </c>
      <c r="C36" s="52">
        <f t="shared" si="0"/>
        <v>4502337.41</v>
      </c>
      <c r="D36" s="52">
        <f>D38+D39+D40+D41+D42+D43</f>
        <v>4502337.41</v>
      </c>
      <c r="E36" s="52"/>
    </row>
    <row r="37" spans="1:5" ht="15">
      <c r="A37" s="52" t="s">
        <v>144</v>
      </c>
      <c r="B37" s="52"/>
      <c r="C37" s="52"/>
      <c r="D37" s="52"/>
      <c r="E37" s="52"/>
    </row>
    <row r="38" spans="1:5" ht="15.75" customHeight="1">
      <c r="A38" s="52" t="s">
        <v>148</v>
      </c>
      <c r="B38" s="52">
        <v>221</v>
      </c>
      <c r="C38" s="52">
        <f t="shared" si="0"/>
        <v>94300</v>
      </c>
      <c r="D38" s="52">
        <f>71550+22750</f>
        <v>94300</v>
      </c>
      <c r="E38" s="52"/>
    </row>
    <row r="39" spans="1:5" ht="21" customHeight="1">
      <c r="A39" s="52" t="s">
        <v>149</v>
      </c>
      <c r="B39" s="52">
        <v>222</v>
      </c>
      <c r="C39" s="52">
        <f t="shared" si="0"/>
        <v>0</v>
      </c>
      <c r="D39" s="52"/>
      <c r="E39" s="52"/>
    </row>
    <row r="40" spans="1:5" ht="19.5" customHeight="1">
      <c r="A40" s="52" t="s">
        <v>150</v>
      </c>
      <c r="B40" s="52">
        <v>223</v>
      </c>
      <c r="C40" s="52">
        <f t="shared" si="0"/>
        <v>3215000</v>
      </c>
      <c r="D40" s="52">
        <f>3215000</f>
        <v>3215000</v>
      </c>
      <c r="E40" s="52"/>
    </row>
    <row r="41" spans="1:5" ht="33" customHeight="1">
      <c r="A41" s="52" t="s">
        <v>256</v>
      </c>
      <c r="B41" s="52">
        <v>224</v>
      </c>
      <c r="C41" s="52">
        <f t="shared" si="0"/>
        <v>28100</v>
      </c>
      <c r="D41" s="52">
        <v>28100</v>
      </c>
      <c r="E41" s="52"/>
    </row>
    <row r="42" spans="1:5" ht="21.75" customHeight="1">
      <c r="A42" s="52" t="s">
        <v>257</v>
      </c>
      <c r="B42" s="52">
        <v>225</v>
      </c>
      <c r="C42" s="52">
        <f t="shared" si="0"/>
        <v>524037.41000000003</v>
      </c>
      <c r="D42" s="52">
        <f>413000+111037.41</f>
        <v>524037.41000000003</v>
      </c>
      <c r="E42" s="52"/>
    </row>
    <row r="43" spans="1:5" ht="30" customHeight="1">
      <c r="A43" s="53" t="s">
        <v>258</v>
      </c>
      <c r="B43" s="53">
        <v>226</v>
      </c>
      <c r="C43" s="53">
        <f t="shared" si="0"/>
        <v>640900</v>
      </c>
      <c r="D43" s="53">
        <f>42000+217000-28100+205000+205000</f>
        <v>640900</v>
      </c>
      <c r="E43" s="53"/>
    </row>
    <row r="44" spans="1:5" ht="30" customHeight="1">
      <c r="A44" s="57" t="s">
        <v>151</v>
      </c>
      <c r="B44" s="57">
        <v>240</v>
      </c>
      <c r="C44" s="57">
        <f t="shared" si="0"/>
        <v>0</v>
      </c>
      <c r="D44" s="57">
        <f>D47</f>
        <v>0</v>
      </c>
      <c r="E44" s="53"/>
    </row>
    <row r="45" spans="1:5" ht="19.5" customHeight="1">
      <c r="A45" s="66" t="s">
        <v>152</v>
      </c>
      <c r="B45" s="66"/>
      <c r="C45" s="66"/>
      <c r="D45" s="66"/>
      <c r="E45" s="59"/>
    </row>
    <row r="46" spans="1:5" ht="15">
      <c r="A46" s="55" t="s">
        <v>144</v>
      </c>
      <c r="B46" s="55"/>
      <c r="C46" s="55"/>
      <c r="D46" s="55"/>
      <c r="E46" s="55"/>
    </row>
    <row r="47" spans="1:5" ht="21" customHeight="1">
      <c r="A47" s="57" t="s">
        <v>151</v>
      </c>
      <c r="B47" s="57">
        <v>241</v>
      </c>
      <c r="C47" s="57">
        <f t="shared" si="0"/>
        <v>0</v>
      </c>
      <c r="D47" s="57">
        <v>0</v>
      </c>
      <c r="E47" s="53"/>
    </row>
    <row r="48" spans="1:5" ht="21" customHeight="1">
      <c r="A48" s="66" t="s">
        <v>153</v>
      </c>
      <c r="B48" s="66"/>
      <c r="C48" s="66"/>
      <c r="D48" s="66"/>
      <c r="E48" s="59"/>
    </row>
    <row r="49" spans="1:5" ht="27.75" customHeight="1">
      <c r="A49" s="59" t="s">
        <v>154</v>
      </c>
      <c r="B49" s="59">
        <v>260</v>
      </c>
      <c r="C49" s="59">
        <f t="shared" si="0"/>
        <v>0</v>
      </c>
      <c r="D49" s="59">
        <f>D51+D52</f>
        <v>0</v>
      </c>
      <c r="E49" s="59"/>
    </row>
    <row r="50" spans="1:5" ht="15">
      <c r="A50" s="52" t="s">
        <v>144</v>
      </c>
      <c r="B50" s="52"/>
      <c r="C50" s="52"/>
      <c r="D50" s="52"/>
      <c r="E50" s="52"/>
    </row>
    <row r="51" spans="1:5" ht="30" customHeight="1">
      <c r="A51" s="52" t="s">
        <v>259</v>
      </c>
      <c r="B51" s="52">
        <v>262</v>
      </c>
      <c r="C51" s="52"/>
      <c r="D51" s="52"/>
      <c r="E51" s="52"/>
    </row>
    <row r="52" spans="1:5" ht="29.25" customHeight="1">
      <c r="A52" s="52" t="s">
        <v>155</v>
      </c>
      <c r="B52" s="52">
        <v>263</v>
      </c>
      <c r="C52" s="52"/>
      <c r="D52" s="52"/>
      <c r="E52" s="52"/>
    </row>
    <row r="53" spans="1:5" ht="26.25" customHeight="1">
      <c r="A53" s="52" t="s">
        <v>156</v>
      </c>
      <c r="B53" s="52"/>
      <c r="C53" s="52"/>
      <c r="D53" s="52"/>
      <c r="E53" s="52"/>
    </row>
    <row r="54" spans="1:5" ht="29.25" customHeight="1">
      <c r="A54" s="52" t="s">
        <v>157</v>
      </c>
      <c r="B54" s="52">
        <v>290</v>
      </c>
      <c r="C54" s="52">
        <f t="shared" si="0"/>
        <v>354250</v>
      </c>
      <c r="D54" s="52">
        <f>D56</f>
        <v>354250</v>
      </c>
      <c r="E54" s="52"/>
    </row>
    <row r="55" spans="1:5" ht="15">
      <c r="A55" s="52" t="s">
        <v>144</v>
      </c>
      <c r="B55" s="52"/>
      <c r="C55" s="52"/>
      <c r="D55" s="52"/>
      <c r="E55" s="52"/>
    </row>
    <row r="56" spans="1:5" ht="19.5" customHeight="1">
      <c r="A56" s="52" t="s">
        <v>158</v>
      </c>
      <c r="B56" s="52"/>
      <c r="C56" s="52">
        <f t="shared" si="0"/>
        <v>354250</v>
      </c>
      <c r="D56" s="52">
        <f>D58+D59+D60</f>
        <v>354250</v>
      </c>
      <c r="E56" s="52"/>
    </row>
    <row r="57" spans="1:5" ht="15.75" customHeight="1">
      <c r="A57" s="52" t="s">
        <v>134</v>
      </c>
      <c r="B57" s="52"/>
      <c r="C57" s="52"/>
      <c r="D57" s="52"/>
      <c r="E57" s="52"/>
    </row>
    <row r="58" spans="1:5" ht="22.5" customHeight="1">
      <c r="A58" s="52" t="s">
        <v>159</v>
      </c>
      <c r="B58" s="52"/>
      <c r="C58" s="52">
        <f t="shared" si="0"/>
        <v>334250</v>
      </c>
      <c r="D58" s="52">
        <f>357000-22750</f>
        <v>334250</v>
      </c>
      <c r="E58" s="52"/>
    </row>
    <row r="59" spans="1:5" ht="18" customHeight="1">
      <c r="A59" s="52" t="s">
        <v>160</v>
      </c>
      <c r="B59" s="52"/>
      <c r="C59" s="52"/>
      <c r="D59" s="52"/>
      <c r="E59" s="52"/>
    </row>
    <row r="60" spans="1:5" ht="21" customHeight="1">
      <c r="A60" s="53" t="s">
        <v>260</v>
      </c>
      <c r="B60" s="53"/>
      <c r="C60" s="53">
        <f>D60</f>
        <v>20000</v>
      </c>
      <c r="D60" s="53">
        <v>20000</v>
      </c>
      <c r="E60" s="53"/>
    </row>
    <row r="61" spans="1:5" ht="18" customHeight="1">
      <c r="A61" s="57" t="s">
        <v>161</v>
      </c>
      <c r="B61" s="57">
        <v>300</v>
      </c>
      <c r="C61" s="57">
        <f t="shared" si="0"/>
        <v>1829418</v>
      </c>
      <c r="D61" s="57">
        <f>D64+D65+D66+D67</f>
        <v>1829418</v>
      </c>
      <c r="E61" s="53"/>
    </row>
    <row r="62" spans="1:5" ht="15">
      <c r="A62" s="66" t="s">
        <v>162</v>
      </c>
      <c r="B62" s="66"/>
      <c r="C62" s="66"/>
      <c r="D62" s="66"/>
      <c r="E62" s="59"/>
    </row>
    <row r="63" spans="1:5" ht="15">
      <c r="A63" s="59" t="s">
        <v>144</v>
      </c>
      <c r="B63" s="59"/>
      <c r="C63" s="59"/>
      <c r="D63" s="59"/>
      <c r="E63" s="59"/>
    </row>
    <row r="64" spans="1:5" ht="22.5" customHeight="1">
      <c r="A64" s="52" t="s">
        <v>261</v>
      </c>
      <c r="B64" s="52">
        <v>310</v>
      </c>
      <c r="C64" s="52">
        <f t="shared" si="0"/>
        <v>467000</v>
      </c>
      <c r="D64" s="52">
        <f>335000+30000+102000</f>
        <v>467000</v>
      </c>
      <c r="E64" s="52"/>
    </row>
    <row r="65" spans="1:5" ht="27" customHeight="1">
      <c r="A65" s="52" t="s">
        <v>262</v>
      </c>
      <c r="B65" s="52">
        <v>320</v>
      </c>
      <c r="C65" s="52">
        <f t="shared" si="0"/>
        <v>0</v>
      </c>
      <c r="D65" s="52"/>
      <c r="E65" s="52"/>
    </row>
    <row r="66" spans="1:5" ht="29.25" customHeight="1">
      <c r="A66" s="52" t="s">
        <v>263</v>
      </c>
      <c r="B66" s="52">
        <v>330</v>
      </c>
      <c r="C66" s="52">
        <f t="shared" si="0"/>
        <v>0</v>
      </c>
      <c r="D66" s="52"/>
      <c r="E66" s="52"/>
    </row>
    <row r="67" spans="1:5" ht="32.25" customHeight="1">
      <c r="A67" s="53" t="s">
        <v>264</v>
      </c>
      <c r="B67" s="53">
        <v>340</v>
      </c>
      <c r="C67" s="53">
        <f t="shared" si="0"/>
        <v>1362418</v>
      </c>
      <c r="D67" s="53">
        <f>41900+459900+697000+36000+80000+7618+40000</f>
        <v>1362418</v>
      </c>
      <c r="E67" s="53"/>
    </row>
    <row r="68" spans="1:5" ht="24" customHeight="1">
      <c r="A68" s="57" t="s">
        <v>163</v>
      </c>
      <c r="B68" s="57">
        <v>500</v>
      </c>
      <c r="C68" s="57">
        <f t="shared" si="0"/>
        <v>0</v>
      </c>
      <c r="D68" s="57">
        <f>D71+D72</f>
        <v>0</v>
      </c>
      <c r="E68" s="53"/>
    </row>
    <row r="69" spans="1:5" ht="15">
      <c r="A69" s="66" t="s">
        <v>162</v>
      </c>
      <c r="B69" s="66"/>
      <c r="C69" s="66"/>
      <c r="D69" s="66"/>
      <c r="E69" s="59"/>
    </row>
    <row r="70" spans="1:5" ht="15">
      <c r="A70" s="59" t="s">
        <v>144</v>
      </c>
      <c r="B70" s="59"/>
      <c r="C70" s="59"/>
      <c r="D70" s="59"/>
      <c r="E70" s="59"/>
    </row>
    <row r="71" spans="1:5" ht="33.75" customHeight="1">
      <c r="A71" s="52" t="s">
        <v>265</v>
      </c>
      <c r="B71" s="52">
        <v>520</v>
      </c>
      <c r="C71" s="52"/>
      <c r="D71" s="52"/>
      <c r="E71" s="52"/>
    </row>
    <row r="72" spans="1:5" ht="32.25" customHeight="1">
      <c r="A72" s="52" t="s">
        <v>266</v>
      </c>
      <c r="B72" s="52">
        <v>530</v>
      </c>
      <c r="C72" s="52"/>
      <c r="D72" s="52"/>
      <c r="E72" s="52"/>
    </row>
    <row r="73" spans="1:5" ht="18" customHeight="1">
      <c r="A73" s="52" t="s">
        <v>139</v>
      </c>
      <c r="B73" s="52" t="s">
        <v>131</v>
      </c>
      <c r="C73" s="52"/>
      <c r="D73" s="52"/>
      <c r="E73" s="52"/>
    </row>
    <row r="74" spans="1:5" ht="18" customHeight="1">
      <c r="A74" s="52" t="s">
        <v>140</v>
      </c>
      <c r="B74" s="52"/>
      <c r="C74" s="52"/>
      <c r="D74" s="52"/>
      <c r="E74" s="52"/>
    </row>
    <row r="77" ht="12.75">
      <c r="A77" s="68" t="s">
        <v>267</v>
      </c>
    </row>
    <row r="78" ht="12.75">
      <c r="A78" s="68" t="s">
        <v>268</v>
      </c>
    </row>
    <row r="79" ht="12.75">
      <c r="A79" s="68" t="s">
        <v>165</v>
      </c>
    </row>
    <row r="80" ht="12.75">
      <c r="A80" s="68" t="s">
        <v>166</v>
      </c>
    </row>
    <row r="81" ht="12.75">
      <c r="A81" s="68" t="s">
        <v>269</v>
      </c>
    </row>
    <row r="82" ht="12.75">
      <c r="A82" s="68" t="s">
        <v>270</v>
      </c>
    </row>
    <row r="83" ht="12.75">
      <c r="A83" s="68" t="s">
        <v>167</v>
      </c>
    </row>
    <row r="84" ht="12.75">
      <c r="A84" s="68" t="s">
        <v>271</v>
      </c>
    </row>
    <row r="85" ht="13.5">
      <c r="A85" s="69" t="s">
        <v>272</v>
      </c>
    </row>
    <row r="86" ht="12.75">
      <c r="A86" s="68" t="s">
        <v>273</v>
      </c>
    </row>
    <row r="87" ht="13.5">
      <c r="A87" s="69" t="s">
        <v>274</v>
      </c>
    </row>
    <row r="88" ht="12.75">
      <c r="A88" s="68" t="s">
        <v>168</v>
      </c>
    </row>
    <row r="89" ht="13.5">
      <c r="A89" s="69" t="s">
        <v>169</v>
      </c>
    </row>
  </sheetData>
  <sheetProtection/>
  <mergeCells count="5">
    <mergeCell ref="A1:E1"/>
    <mergeCell ref="A2:A7"/>
    <mergeCell ref="B2:B7"/>
    <mergeCell ref="C2:C7"/>
    <mergeCell ref="D2:E2"/>
  </mergeCells>
  <printOptions/>
  <pageMargins left="0.7874015748031497" right="0.7874015748031497" top="0.5905511811023623" bottom="0.5905511811023623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Q73"/>
  <sheetViews>
    <sheetView tabSelected="1" view="pageBreakPreview" zoomScale="60" zoomScalePageLayoutView="0" workbookViewId="0" topLeftCell="A16">
      <selection activeCell="E24" sqref="E24"/>
    </sheetView>
  </sheetViews>
  <sheetFormatPr defaultColWidth="9.00390625" defaultRowHeight="12.75"/>
  <cols>
    <col min="1" max="1" width="9.125" style="19" customWidth="1"/>
    <col min="2" max="2" width="19.375" style="19" customWidth="1"/>
    <col min="3" max="3" width="11.00390625" style="19" customWidth="1"/>
    <col min="4" max="4" width="12.00390625" style="19" customWidth="1"/>
    <col min="5" max="5" width="13.00390625" style="19" customWidth="1"/>
    <col min="6" max="6" width="10.75390625" style="19" customWidth="1"/>
    <col min="7" max="7" width="9.125" style="19" customWidth="1"/>
    <col min="8" max="8" width="9.875" style="19" customWidth="1"/>
    <col min="9" max="9" width="19.75390625" style="19" customWidth="1"/>
    <col min="10" max="10" width="13.25390625" style="19" customWidth="1"/>
    <col min="11" max="11" width="6.625" style="19" customWidth="1"/>
    <col min="12" max="12" width="11.375" style="19" customWidth="1"/>
    <col min="13" max="13" width="21.25390625" style="19" customWidth="1"/>
    <col min="14" max="14" width="4.625" style="19" hidden="1" customWidth="1"/>
    <col min="15" max="15" width="12.875" style="19" customWidth="1"/>
    <col min="16" max="16" width="7.00390625" style="19" customWidth="1"/>
    <col min="17" max="17" width="16.125" style="19" customWidth="1"/>
    <col min="18" max="16384" width="9.125" style="19" customWidth="1"/>
  </cols>
  <sheetData>
    <row r="1" spans="12:17" ht="15.75">
      <c r="L1" s="20"/>
      <c r="M1" s="20"/>
      <c r="P1" s="20"/>
      <c r="Q1" s="20" t="s">
        <v>170</v>
      </c>
    </row>
    <row r="2" spans="12:17" ht="15.75">
      <c r="L2" s="20"/>
      <c r="M2" s="20"/>
      <c r="P2" s="20"/>
      <c r="Q2" s="20" t="s">
        <v>171</v>
      </c>
    </row>
    <row r="3" spans="12:17" ht="15.75">
      <c r="L3" s="20"/>
      <c r="M3" s="20"/>
      <c r="P3" s="20"/>
      <c r="Q3" s="20" t="s">
        <v>172</v>
      </c>
    </row>
    <row r="4" spans="9:17" ht="15.75">
      <c r="I4" s="20"/>
      <c r="L4" s="20"/>
      <c r="M4" s="20"/>
      <c r="P4" s="20"/>
      <c r="Q4" s="20" t="s">
        <v>173</v>
      </c>
    </row>
    <row r="5" spans="12:17" ht="15.75">
      <c r="L5" s="20"/>
      <c r="M5" s="20"/>
      <c r="P5" s="20"/>
      <c r="Q5" s="20" t="s">
        <v>174</v>
      </c>
    </row>
    <row r="6" spans="12:17" ht="15.75">
      <c r="L6" s="20"/>
      <c r="M6" s="20"/>
      <c r="P6" s="20"/>
      <c r="Q6" s="20" t="s">
        <v>175</v>
      </c>
    </row>
    <row r="7" spans="10:17" ht="15.75">
      <c r="J7" s="20"/>
      <c r="L7" s="20"/>
      <c r="M7" s="20"/>
      <c r="P7" s="20"/>
      <c r="Q7" s="20" t="s">
        <v>176</v>
      </c>
    </row>
    <row r="8" spans="12:17" ht="15.75">
      <c r="L8" s="20"/>
      <c r="M8" s="20"/>
      <c r="P8" s="20"/>
      <c r="Q8" s="20" t="s">
        <v>275</v>
      </c>
    </row>
    <row r="10" ht="15.75">
      <c r="L10" s="19" t="s">
        <v>177</v>
      </c>
    </row>
    <row r="11" spans="5:12" ht="15.75">
      <c r="E11" s="21" t="s">
        <v>284</v>
      </c>
      <c r="F11" s="21"/>
      <c r="G11" s="21"/>
      <c r="H11" s="21"/>
      <c r="I11" s="21"/>
      <c r="J11" s="21"/>
      <c r="K11" s="21"/>
      <c r="L11" s="21"/>
    </row>
    <row r="12" spans="6:12" ht="15.75">
      <c r="F12" s="19" t="s">
        <v>276</v>
      </c>
      <c r="I12" s="22"/>
      <c r="J12" s="22"/>
      <c r="K12" s="22"/>
      <c r="L12" s="22"/>
    </row>
    <row r="13" spans="5:12" ht="15.75">
      <c r="E13" s="21" t="s">
        <v>282</v>
      </c>
      <c r="F13" s="21"/>
      <c r="G13" s="21"/>
      <c r="H13" s="21"/>
      <c r="I13" s="21"/>
      <c r="J13" s="21"/>
      <c r="K13" s="21"/>
      <c r="L13" s="21"/>
    </row>
    <row r="14" ht="15.75">
      <c r="F14" s="19" t="s">
        <v>277</v>
      </c>
    </row>
    <row r="16" spans="5:12" ht="15.75">
      <c r="E16" s="21"/>
      <c r="F16" s="21"/>
      <c r="G16" s="21"/>
      <c r="J16" s="21" t="s">
        <v>281</v>
      </c>
      <c r="K16" s="21"/>
      <c r="L16" s="21"/>
    </row>
    <row r="17" spans="5:10" ht="15.75">
      <c r="E17" s="19" t="s">
        <v>178</v>
      </c>
      <c r="J17" s="19" t="s">
        <v>179</v>
      </c>
    </row>
    <row r="18" spans="5:8" ht="15.75">
      <c r="E18" s="20" t="s">
        <v>180</v>
      </c>
      <c r="F18" s="108" t="s">
        <v>181</v>
      </c>
      <c r="G18" s="108"/>
      <c r="H18" s="19" t="s">
        <v>182</v>
      </c>
    </row>
    <row r="20" ht="15.75">
      <c r="F20" s="19" t="s">
        <v>183</v>
      </c>
    </row>
    <row r="21" ht="16.5" thickBot="1">
      <c r="B21" s="19" t="s">
        <v>278</v>
      </c>
    </row>
    <row r="22" spans="13:17" ht="20.25" customHeight="1">
      <c r="M22" s="23"/>
      <c r="Q22" s="45" t="s">
        <v>184</v>
      </c>
    </row>
    <row r="23" spans="12:17" ht="21" customHeight="1">
      <c r="L23" s="20"/>
      <c r="M23" s="23"/>
      <c r="P23" s="20" t="s">
        <v>185</v>
      </c>
      <c r="Q23" s="46">
        <v>501016</v>
      </c>
    </row>
    <row r="24" spans="5:17" ht="18.75" customHeight="1">
      <c r="E24" s="19" t="s">
        <v>289</v>
      </c>
      <c r="L24" s="20"/>
      <c r="M24" s="24"/>
      <c r="P24" s="20" t="s">
        <v>186</v>
      </c>
      <c r="Q24" s="47"/>
    </row>
    <row r="25" spans="13:17" ht="15.75">
      <c r="M25" s="24"/>
      <c r="Q25" s="48"/>
    </row>
    <row r="26" spans="2:17" ht="15.75">
      <c r="B26" s="19" t="s">
        <v>187</v>
      </c>
      <c r="E26" s="19" t="s">
        <v>231</v>
      </c>
      <c r="M26" s="24"/>
      <c r="Q26" s="47"/>
    </row>
    <row r="27" spans="2:17" ht="15.75">
      <c r="B27" s="19" t="s">
        <v>188</v>
      </c>
      <c r="E27" s="44" t="s">
        <v>230</v>
      </c>
      <c r="F27" s="44"/>
      <c r="G27" s="44"/>
      <c r="H27" s="44"/>
      <c r="I27" s="44"/>
      <c r="J27" s="44"/>
      <c r="K27" s="44"/>
      <c r="L27" s="20"/>
      <c r="M27" s="24"/>
      <c r="P27" s="20" t="s">
        <v>189</v>
      </c>
      <c r="Q27" s="48">
        <v>23651547</v>
      </c>
    </row>
    <row r="28" spans="13:17" ht="15.75">
      <c r="M28" s="24"/>
      <c r="Q28" s="47"/>
    </row>
    <row r="29" spans="5:17" ht="28.5" customHeight="1">
      <c r="E29" s="19" t="s">
        <v>190</v>
      </c>
      <c r="F29" s="109" t="s">
        <v>117</v>
      </c>
      <c r="G29" s="110"/>
      <c r="H29" s="110"/>
      <c r="I29" s="110"/>
      <c r="J29" s="110"/>
      <c r="K29" s="111"/>
      <c r="M29" s="24"/>
      <c r="Q29" s="48"/>
    </row>
    <row r="30" spans="2:17" ht="15.75">
      <c r="B30" s="19" t="s">
        <v>191</v>
      </c>
      <c r="E30" s="112" t="s">
        <v>192</v>
      </c>
      <c r="F30" s="112"/>
      <c r="G30" s="112"/>
      <c r="H30" s="112"/>
      <c r="I30" s="112"/>
      <c r="J30" s="112"/>
      <c r="K30" s="112"/>
      <c r="L30" s="20"/>
      <c r="M30" s="24"/>
      <c r="P30" s="20" t="s">
        <v>193</v>
      </c>
      <c r="Q30" s="47">
        <v>50240838002</v>
      </c>
    </row>
    <row r="31" spans="13:17" ht="15.75">
      <c r="M31" s="24"/>
      <c r="Q31" s="49"/>
    </row>
    <row r="32" spans="2:17" ht="15.75">
      <c r="B32" s="19" t="s">
        <v>194</v>
      </c>
      <c r="M32" s="24"/>
      <c r="Q32" s="47"/>
    </row>
    <row r="33" spans="2:17" ht="15.75">
      <c r="B33" s="19" t="s">
        <v>195</v>
      </c>
      <c r="E33" s="112" t="s">
        <v>196</v>
      </c>
      <c r="F33" s="112"/>
      <c r="G33" s="112"/>
      <c r="H33" s="112"/>
      <c r="I33" s="112"/>
      <c r="J33" s="112"/>
      <c r="K33" s="112"/>
      <c r="L33" s="20"/>
      <c r="M33" s="24"/>
      <c r="P33" s="20" t="s">
        <v>197</v>
      </c>
      <c r="Q33" s="49">
        <v>0</v>
      </c>
    </row>
    <row r="34" spans="13:17" ht="15.75">
      <c r="M34" s="24"/>
      <c r="Q34" s="48"/>
    </row>
    <row r="35" spans="2:17" ht="15.75">
      <c r="B35" s="19" t="s">
        <v>194</v>
      </c>
      <c r="M35" s="24"/>
      <c r="Q35" s="47"/>
    </row>
    <row r="36" spans="2:17" ht="15.75">
      <c r="B36" s="19" t="s">
        <v>198</v>
      </c>
      <c r="E36" s="112" t="s">
        <v>196</v>
      </c>
      <c r="F36" s="112"/>
      <c r="G36" s="112"/>
      <c r="H36" s="112"/>
      <c r="I36" s="112"/>
      <c r="J36" s="112"/>
      <c r="K36" s="112"/>
      <c r="M36" s="24"/>
      <c r="Q36" s="49"/>
    </row>
    <row r="37" spans="2:17" ht="15.75">
      <c r="B37" s="19" t="s">
        <v>199</v>
      </c>
      <c r="L37" s="20"/>
      <c r="M37" s="24"/>
      <c r="P37" s="20" t="s">
        <v>200</v>
      </c>
      <c r="Q37" s="48">
        <v>383</v>
      </c>
    </row>
    <row r="38" spans="2:17" ht="15.75">
      <c r="B38" s="21"/>
      <c r="C38" s="21"/>
      <c r="D38" s="21"/>
      <c r="M38" s="24"/>
      <c r="Q38" s="47"/>
    </row>
    <row r="39" spans="2:17" ht="16.5" thickBot="1">
      <c r="B39" s="28" t="s">
        <v>201</v>
      </c>
      <c r="C39" s="24"/>
      <c r="D39" s="24"/>
      <c r="L39" s="20"/>
      <c r="M39" s="24"/>
      <c r="P39" s="20" t="s">
        <v>202</v>
      </c>
      <c r="Q39" s="50"/>
    </row>
    <row r="40" spans="13:17" ht="15.75">
      <c r="M40" s="24"/>
      <c r="Q40" s="24"/>
    </row>
    <row r="41" spans="2:5" ht="15" customHeight="1">
      <c r="B41" s="24"/>
      <c r="C41" s="29"/>
      <c r="D41" s="29"/>
      <c r="E41" s="30"/>
    </row>
    <row r="42" spans="2:13" ht="42" customHeight="1">
      <c r="B42" s="119" t="s">
        <v>203</v>
      </c>
      <c r="C42" s="119"/>
      <c r="D42" s="120" t="s">
        <v>204</v>
      </c>
      <c r="E42" s="122" t="s">
        <v>205</v>
      </c>
      <c r="F42" s="25" t="s">
        <v>206</v>
      </c>
      <c r="G42" s="25"/>
      <c r="H42" s="25"/>
      <c r="I42" s="25"/>
      <c r="J42" s="109" t="s">
        <v>207</v>
      </c>
      <c r="K42" s="110"/>
      <c r="L42" s="110"/>
      <c r="M42" s="111"/>
    </row>
    <row r="43" spans="2:13" ht="13.5" customHeight="1">
      <c r="B43" s="119"/>
      <c r="C43" s="119"/>
      <c r="D43" s="121"/>
      <c r="E43" s="123"/>
      <c r="F43" s="105" t="s">
        <v>287</v>
      </c>
      <c r="G43" s="106"/>
      <c r="H43" s="106"/>
      <c r="I43" s="107"/>
      <c r="J43" s="70"/>
      <c r="K43" s="71"/>
      <c r="L43" s="34"/>
      <c r="M43" s="34"/>
    </row>
    <row r="44" spans="2:13" ht="15.75">
      <c r="B44" s="119"/>
      <c r="C44" s="119"/>
      <c r="D44" s="121"/>
      <c r="E44" s="121"/>
      <c r="F44" s="117" t="s">
        <v>208</v>
      </c>
      <c r="G44" s="117"/>
      <c r="H44" s="117" t="s">
        <v>209</v>
      </c>
      <c r="I44" s="117"/>
      <c r="J44" s="118" t="s">
        <v>210</v>
      </c>
      <c r="K44" s="118"/>
      <c r="L44" s="118"/>
      <c r="M44" s="34" t="s">
        <v>211</v>
      </c>
    </row>
    <row r="45" spans="2:13" ht="15.75">
      <c r="B45" s="118">
        <v>1</v>
      </c>
      <c r="C45" s="118"/>
      <c r="D45" s="35">
        <v>2</v>
      </c>
      <c r="E45" s="35">
        <v>3</v>
      </c>
      <c r="F45" s="126">
        <v>4</v>
      </c>
      <c r="G45" s="126"/>
      <c r="H45" s="118">
        <v>5</v>
      </c>
      <c r="I45" s="118"/>
      <c r="J45" s="118">
        <v>6</v>
      </c>
      <c r="K45" s="118"/>
      <c r="L45" s="118"/>
      <c r="M45" s="35">
        <v>7</v>
      </c>
    </row>
    <row r="46" spans="2:13" ht="74.25" customHeight="1">
      <c r="B46" s="113" t="s">
        <v>280</v>
      </c>
      <c r="C46" s="114"/>
      <c r="D46" s="35" t="s">
        <v>286</v>
      </c>
      <c r="E46" s="35">
        <v>211</v>
      </c>
      <c r="F46" s="127"/>
      <c r="G46" s="127"/>
      <c r="H46" s="125"/>
      <c r="I46" s="125"/>
      <c r="J46" s="118">
        <v>240000</v>
      </c>
      <c r="K46" s="118"/>
      <c r="L46" s="118"/>
      <c r="M46" s="35">
        <v>240000</v>
      </c>
    </row>
    <row r="47" spans="2:13" ht="74.25" customHeight="1">
      <c r="B47" s="113" t="s">
        <v>280</v>
      </c>
      <c r="C47" s="114"/>
      <c r="D47" s="35" t="s">
        <v>286</v>
      </c>
      <c r="E47" s="35">
        <v>213</v>
      </c>
      <c r="F47" s="115"/>
      <c r="G47" s="116"/>
      <c r="H47" s="109"/>
      <c r="I47" s="111"/>
      <c r="J47" s="105">
        <v>72000</v>
      </c>
      <c r="K47" s="106"/>
      <c r="L47" s="107"/>
      <c r="M47" s="35">
        <v>72000</v>
      </c>
    </row>
    <row r="48" spans="2:13" ht="45.75" customHeight="1">
      <c r="B48" s="113" t="s">
        <v>283</v>
      </c>
      <c r="C48" s="114"/>
      <c r="D48" s="35" t="s">
        <v>286</v>
      </c>
      <c r="E48" s="35">
        <v>225</v>
      </c>
      <c r="F48" s="78"/>
      <c r="G48" s="79"/>
      <c r="H48" s="73"/>
      <c r="I48" s="74"/>
      <c r="J48" s="75">
        <v>111037.41</v>
      </c>
      <c r="K48" s="76"/>
      <c r="L48" s="77"/>
      <c r="M48" s="35">
        <v>111037.41</v>
      </c>
    </row>
    <row r="49" spans="2:13" ht="45.75" customHeight="1">
      <c r="B49" s="113" t="s">
        <v>283</v>
      </c>
      <c r="C49" s="114"/>
      <c r="D49" s="35" t="s">
        <v>286</v>
      </c>
      <c r="E49" s="35">
        <v>226</v>
      </c>
      <c r="F49" s="78"/>
      <c r="G49" s="79"/>
      <c r="H49" s="73"/>
      <c r="I49" s="74"/>
      <c r="J49" s="75">
        <f>205000+205000</f>
        <v>410000</v>
      </c>
      <c r="K49" s="76"/>
      <c r="L49" s="77"/>
      <c r="M49" s="35">
        <f>205000+205000</f>
        <v>410000</v>
      </c>
    </row>
    <row r="50" spans="2:13" ht="45.75" customHeight="1">
      <c r="B50" s="113" t="s">
        <v>283</v>
      </c>
      <c r="C50" s="114"/>
      <c r="D50" s="35" t="s">
        <v>286</v>
      </c>
      <c r="E50" s="35">
        <v>340</v>
      </c>
      <c r="F50" s="115"/>
      <c r="G50" s="116"/>
      <c r="H50" s="109"/>
      <c r="I50" s="111"/>
      <c r="J50" s="105">
        <v>40000</v>
      </c>
      <c r="K50" s="106"/>
      <c r="L50" s="107"/>
      <c r="M50" s="35">
        <v>40000</v>
      </c>
    </row>
    <row r="51" spans="6:13" ht="15.75">
      <c r="F51" s="36"/>
      <c r="G51" s="19" t="s">
        <v>120</v>
      </c>
      <c r="H51" s="109"/>
      <c r="I51" s="111"/>
      <c r="J51" s="109">
        <f>SUM(J46:J50)</f>
        <v>873037.41</v>
      </c>
      <c r="K51" s="110"/>
      <c r="L51" s="111"/>
      <c r="M51" s="72">
        <f>SUM(M46:M50)</f>
        <v>873037.41</v>
      </c>
    </row>
    <row r="53" ht="15.75">
      <c r="L53" s="25"/>
    </row>
    <row r="54" spans="10:12" ht="15.75">
      <c r="J54" s="19" t="s">
        <v>212</v>
      </c>
      <c r="L54" s="27"/>
    </row>
    <row r="55" ht="15.75">
      <c r="L55" s="26">
        <v>2</v>
      </c>
    </row>
    <row r="56" spans="10:12" ht="15.75">
      <c r="J56" s="19" t="s">
        <v>213</v>
      </c>
      <c r="L56" s="25"/>
    </row>
    <row r="57" spans="2:12" ht="15.75">
      <c r="B57" s="19" t="s">
        <v>214</v>
      </c>
      <c r="C57" s="21"/>
      <c r="E57" s="124" t="s">
        <v>229</v>
      </c>
      <c r="F57" s="124"/>
      <c r="G57" s="124"/>
      <c r="L57" s="26">
        <v>2</v>
      </c>
    </row>
    <row r="58" spans="3:5" ht="15.75">
      <c r="C58" s="19" t="s">
        <v>215</v>
      </c>
      <c r="E58" s="19" t="s">
        <v>164</v>
      </c>
    </row>
    <row r="60" ht="12.75" customHeight="1"/>
    <row r="61" ht="30.75" customHeight="1" hidden="1"/>
    <row r="62" ht="48" customHeight="1" hidden="1"/>
    <row r="63" spans="2:15" ht="63">
      <c r="B63" s="30" t="s">
        <v>216</v>
      </c>
      <c r="C63" s="21"/>
      <c r="E63" s="21" t="s">
        <v>217</v>
      </c>
      <c r="F63" s="21"/>
      <c r="G63" s="21"/>
      <c r="I63" s="31" t="s">
        <v>218</v>
      </c>
      <c r="J63" s="22"/>
      <c r="K63" s="22"/>
      <c r="L63" s="22"/>
      <c r="M63" s="22"/>
      <c r="N63" s="22"/>
      <c r="O63" s="32"/>
    </row>
    <row r="64" spans="3:15" ht="15.75">
      <c r="C64" s="19" t="s">
        <v>215</v>
      </c>
      <c r="E64" s="19" t="s">
        <v>164</v>
      </c>
      <c r="I64" s="37" t="s">
        <v>219</v>
      </c>
      <c r="J64" s="24"/>
      <c r="K64" s="24"/>
      <c r="L64" s="24"/>
      <c r="M64" s="24"/>
      <c r="N64" s="24"/>
      <c r="O64" s="38"/>
    </row>
    <row r="65" spans="9:15" ht="31.5">
      <c r="I65" s="39" t="s">
        <v>220</v>
      </c>
      <c r="J65" s="21"/>
      <c r="K65" s="24"/>
      <c r="L65" s="21"/>
      <c r="M65" s="21"/>
      <c r="N65" s="24"/>
      <c r="O65" s="33"/>
    </row>
    <row r="66" spans="9:15" ht="41.25" customHeight="1">
      <c r="I66" s="40"/>
      <c r="J66" s="21" t="s">
        <v>221</v>
      </c>
      <c r="K66" s="21"/>
      <c r="L66" s="21" t="s">
        <v>215</v>
      </c>
      <c r="M66" s="41" t="s">
        <v>222</v>
      </c>
      <c r="N66" s="21"/>
      <c r="O66" s="33" t="s">
        <v>223</v>
      </c>
    </row>
    <row r="67" ht="15.75" hidden="1">
      <c r="I67" s="42"/>
    </row>
    <row r="68" spans="5:7" ht="15.75" hidden="1">
      <c r="E68" s="108"/>
      <c r="F68" s="108"/>
      <c r="G68" s="108"/>
    </row>
    <row r="69" spans="2:7" ht="47.25">
      <c r="B69" s="30" t="s">
        <v>224</v>
      </c>
      <c r="C69" s="21"/>
      <c r="E69" s="124" t="s">
        <v>228</v>
      </c>
      <c r="F69" s="124"/>
      <c r="G69" s="124"/>
    </row>
    <row r="70" spans="3:5" ht="15.75">
      <c r="C70" s="24" t="s">
        <v>215</v>
      </c>
      <c r="E70" s="19" t="s">
        <v>164</v>
      </c>
    </row>
    <row r="71" spans="1:3" ht="15.75">
      <c r="A71" s="19" t="s">
        <v>225</v>
      </c>
      <c r="B71" s="21"/>
      <c r="C71" s="19" t="s">
        <v>226</v>
      </c>
    </row>
    <row r="72" ht="27" customHeight="1">
      <c r="A72" s="19" t="s">
        <v>279</v>
      </c>
    </row>
    <row r="73" ht="15.75">
      <c r="A73" s="19" t="s">
        <v>227</v>
      </c>
    </row>
  </sheetData>
  <sheetProtection/>
  <mergeCells count="36">
    <mergeCell ref="B49:C49"/>
    <mergeCell ref="B45:C45"/>
    <mergeCell ref="B46:C46"/>
    <mergeCell ref="F46:G46"/>
    <mergeCell ref="B47:C47"/>
    <mergeCell ref="F47:G47"/>
    <mergeCell ref="B48:C48"/>
    <mergeCell ref="H50:I50"/>
    <mergeCell ref="J50:L50"/>
    <mergeCell ref="H46:I46"/>
    <mergeCell ref="F45:G45"/>
    <mergeCell ref="H45:I45"/>
    <mergeCell ref="J46:L46"/>
    <mergeCell ref="J45:L45"/>
    <mergeCell ref="H47:I47"/>
    <mergeCell ref="J47:L47"/>
    <mergeCell ref="J42:M42"/>
    <mergeCell ref="B42:C44"/>
    <mergeCell ref="D42:D44"/>
    <mergeCell ref="E42:E44"/>
    <mergeCell ref="F44:G44"/>
    <mergeCell ref="E69:G69"/>
    <mergeCell ref="H51:I51"/>
    <mergeCell ref="J51:L51"/>
    <mergeCell ref="E57:G57"/>
    <mergeCell ref="E68:G68"/>
    <mergeCell ref="F43:I43"/>
    <mergeCell ref="F18:G18"/>
    <mergeCell ref="F29:K29"/>
    <mergeCell ref="E30:K30"/>
    <mergeCell ref="E33:K33"/>
    <mergeCell ref="B50:C50"/>
    <mergeCell ref="F50:G50"/>
    <mergeCell ref="E36:K36"/>
    <mergeCell ref="H44:I44"/>
    <mergeCell ref="J44:L44"/>
  </mergeCells>
  <printOptions/>
  <pageMargins left="0.3937007874015748" right="0.1968503937007874" top="0.984251968503937" bottom="0.984251968503937" header="0" footer="0"/>
  <pageSetup fitToHeight="2" horizontalDpi="600" verticalDpi="600" orientation="landscape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sekret</cp:lastModifiedBy>
  <cp:lastPrinted>2013-05-13T02:18:29Z</cp:lastPrinted>
  <dcterms:created xsi:type="dcterms:W3CDTF">2012-02-10T07:36:08Z</dcterms:created>
  <dcterms:modified xsi:type="dcterms:W3CDTF">2013-11-13T04:14:24Z</dcterms:modified>
  <cp:category/>
  <cp:version/>
  <cp:contentType/>
  <cp:contentStatus/>
</cp:coreProperties>
</file>